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ХВС" sheetId="1" r:id="rId1"/>
    <sheet name="ОТОПЛЕНИЕ" sheetId="2" r:id="rId2"/>
    <sheet name="ГВС" sheetId="3" r:id="rId3"/>
  </sheets>
  <definedNames/>
  <calcPr fullCalcOnLoad="1"/>
</workbook>
</file>

<file path=xl/sharedStrings.xml><?xml version="1.0" encoding="utf-8"?>
<sst xmlns="http://schemas.openxmlformats.org/spreadsheetml/2006/main" count="207" uniqueCount="126">
  <si>
    <t>Поставщик</t>
  </si>
  <si>
    <t>Норматив потребления</t>
  </si>
  <si>
    <t>Нормативный документ</t>
  </si>
  <si>
    <t>Тариф для поставщика на 2011год (без НДС)</t>
  </si>
  <si>
    <t>Услуга</t>
  </si>
  <si>
    <t>отопление</t>
  </si>
  <si>
    <t>№
п/п</t>
  </si>
  <si>
    <t>холодное 
водоснабжение</t>
  </si>
  <si>
    <t>горячее водоснабжение</t>
  </si>
  <si>
    <t>Вид благоустройства</t>
  </si>
  <si>
    <t>ванна длинной 1500-1700 мм с душем</t>
  </si>
  <si>
    <t>душ при жилой комнате</t>
  </si>
  <si>
    <t>общая кухня и блоки душевых на этажах при жилых комнатах в каждой секции здания</t>
  </si>
  <si>
    <t>общая душевая</t>
  </si>
  <si>
    <r>
      <t>Норматив потребления коммунальных услуг по городу Брянску, м</t>
    </r>
    <r>
      <rPr>
        <b/>
        <vertAlign val="superscript"/>
        <sz val="11"/>
        <rFont val="Arial"/>
        <family val="2"/>
      </rPr>
      <t>3</t>
    </r>
  </si>
  <si>
    <t>Постановление Брянской городской администрации от 01.02.2010года № 129 -п</t>
  </si>
  <si>
    <t>водоотведение</t>
  </si>
  <si>
    <t>ООО"Брянсктеплоэнерго"</t>
  </si>
  <si>
    <t>Тариф, руб./куб.м. (с НДС) с 01.07. по 31.08.12</t>
  </si>
  <si>
    <t>(без НДС)</t>
  </si>
  <si>
    <t>81,02 
 68,66 
(без НДС)</t>
  </si>
  <si>
    <t>84,10
71,27
(без НДС)</t>
  </si>
  <si>
    <t>55,98   
47,44 без НДС</t>
  </si>
  <si>
    <t>59,12      50,10 без НДС</t>
  </si>
  <si>
    <t xml:space="preserve">66,22
  56,12 без НДС </t>
  </si>
  <si>
    <t>68,87   
58,36
 Без НДС</t>
  </si>
  <si>
    <t>Тариф для населения на 2012год, руб./чел.
(с НДС) с01.07. по 31.08.</t>
  </si>
  <si>
    <t>64,15    54,36 без НДС</t>
  </si>
  <si>
    <t>64,74    54,87 без НДС</t>
  </si>
  <si>
    <t>67,46   57,17без НДС</t>
  </si>
  <si>
    <r>
      <t>87,34
74,02</t>
    </r>
    <r>
      <rPr>
        <sz val="10"/>
        <color indexed="10"/>
        <rFont val="Arial"/>
        <family val="2"/>
      </rPr>
      <t xml:space="preserve">
(без НДС)</t>
    </r>
  </si>
  <si>
    <t>Постановление Брянской городской администрации от 28.12.2011года № 3523-п, №3525-п</t>
  </si>
  <si>
    <t>ул.Евдокимова д.1/1</t>
  </si>
  <si>
    <t>ул.Евдокимова д.1/2-</t>
  </si>
  <si>
    <t>84,88   
71,93 без НДС</t>
  </si>
  <si>
    <t>66,71  
 56,54 без НДС</t>
  </si>
  <si>
    <t xml:space="preserve">Тариф для поставщика на 2013год (с НДС)до  01.07 </t>
  </si>
  <si>
    <t xml:space="preserve">Тариф для населения на 2013год (с НДС) до 01.07.13 </t>
  </si>
  <si>
    <t>Тариф, руб./куб.м. (с НДС) до 01.07.13</t>
  </si>
  <si>
    <t>Тариф для населения на до 01.07.2013год, руб./куб.м.
(с НДС)</t>
  </si>
  <si>
    <t>Постановление комитета государственного регулирования тарифов Брянской области от 19.04.2013года № 12/7-т</t>
  </si>
  <si>
    <t>ГУП "Брянсккоммунэнерго"
пер. Менжинского 9а</t>
  </si>
  <si>
    <t>МРСК "ЦЕНТРА"
филиал "Брянскэнерго"</t>
  </si>
  <si>
    <t>электро
снабжение</t>
  </si>
  <si>
    <t>одноставочный тариф</t>
  </si>
  <si>
    <t>тариф, дифференцированный по двум зонам суток</t>
  </si>
  <si>
    <t>ночная зона</t>
  </si>
  <si>
    <t>Население, проживающее в городских населенных пунктах в домах, оборудованных в установленном
 порядке стационарными электроплитами (или)электроотопительными установками</t>
  </si>
  <si>
    <t>ГУП "Брянскоммунэнерго" 
пер. Менжинского 9а</t>
  </si>
  <si>
    <t>ул. Советская 100</t>
  </si>
  <si>
    <t>74,71   63,31без НДС</t>
  </si>
  <si>
    <t>120,96
102,51
(без НДС)</t>
  </si>
  <si>
    <t>Постановление комитета государственного регулирования тарифов Брянской области от 19.12.2013года № 44/42-гвс</t>
  </si>
  <si>
    <t>82,61    70,01 без НДС</t>
  </si>
  <si>
    <t>16,06
без НДС 13,61</t>
  </si>
  <si>
    <t>83,59
 70,84 без НДС</t>
  </si>
  <si>
    <t>85,8
72,71 Без НДС</t>
  </si>
  <si>
    <t>96,12 без НДС 81,46</t>
  </si>
  <si>
    <t>9,20
7,80 без НДС</t>
  </si>
  <si>
    <t>14,38
12,19 без НДС</t>
  </si>
  <si>
    <t>16,06
13,61 без НДС</t>
  </si>
  <si>
    <t>10,36
8,78 без НДС</t>
  </si>
  <si>
    <t>Тарифы на электрическую энергию с 01.07.2014г</t>
  </si>
  <si>
    <t>ГУП "Брянскоммунэнерго" 
п. Б.Берега (ул. Коминтерна 8, ул. Пролетарская 10)</t>
  </si>
  <si>
    <t>12,74
10,8 без НДС</t>
  </si>
  <si>
    <t>Приказ Управления государственного регулирования тарифов Брянской области от 20.12.2013года №45/1-э</t>
  </si>
  <si>
    <t>дневная зона</t>
  </si>
  <si>
    <t>Приказ Управления государственного регулирования тарифов Брянской области от 19.12.2013года №44/9-гвс</t>
  </si>
  <si>
    <t>Приказ Управления государственного регулирования тарифов Брянской области от 19.12.2013года № , 44/14-гвс</t>
  </si>
  <si>
    <t>Приказ управл.гос.регулир.тарифов брянской обл.от 19.12.2013г. № 44/42-гвс</t>
  </si>
  <si>
    <t>Приказ Управл.гос.регулир.тарифов брянской обл.от 19.12.2013г. № 44/42-гвс</t>
  </si>
  <si>
    <t>Приказ Управл..гос.регулир.тарифов брянской обл.от 19.12.2013г. № 44/7 -гвс</t>
  </si>
  <si>
    <t>Приказ Управл..гос.регулир.тарифов брянской обл.от 19.12.2013г. № 44/42-гвс</t>
  </si>
  <si>
    <t>Приказ Управления государственного регулирования тарифов Брянской области от 19.12.2013 года № 44/34-т</t>
  </si>
  <si>
    <t>Приказ Управления государственного регулирования тарифов Брянской области от 19.12.2013года № 44/34-т</t>
  </si>
  <si>
    <t>Приказ Управления государственного регулирования тарифов Брянской области от 19.12.2013ггода № 44/34-т</t>
  </si>
  <si>
    <t>Приказ Управления государственного регулирования тарифов по Брянской обл
 от 19.12.2013г №44/12-т</t>
  </si>
  <si>
    <t>Приказ Управл государственного регулирования тарифов Брянской области от 19.12.2013года № 44/4-т</t>
  </si>
  <si>
    <t>Приказ Управл. государственного регулирования тарифов Брянской области от 19.12.2013года № 44/4-т</t>
  </si>
  <si>
    <t>Приказ Управл. государственного регулирования тарифов Брянской области от15.11.2012г № 35/3-т</t>
  </si>
  <si>
    <t>Приказ Управл. государственного регулирования тарифов Брянской области от 19.12.2013года № 44/6-т</t>
  </si>
  <si>
    <t>Приказ Управл. государственного регулирования тарифов Брянской области от 19.12.2013года № 44/13-т,</t>
  </si>
  <si>
    <t>Приказ Управл государственного регулирования тарифов Брянской области от19.12.2013года № 44/34-т</t>
  </si>
  <si>
    <t>Приказ Управл государственного регулирования тарифов Брянской области от 19,12.2013года № 44/35-т</t>
  </si>
  <si>
    <t>Приказ Управл. государственного регулирования тарифов Брянской области от 19.12.2013года № 44/25т</t>
  </si>
  <si>
    <t>ПриказУправл государственного регулирования тарифов Брянской области от 19.12.2013года №44/27-вк</t>
  </si>
  <si>
    <t>Приказ Управл государственного регулирования тарифов Брянской области от 19.12.2013года №44/27-вк</t>
  </si>
  <si>
    <t>Приказ Управл государственного регулирования тарифов Брянской области от 19.12.2013года №44/24-вк</t>
  </si>
  <si>
    <t>Приказ Управл государственного регулирования тарифов Брянской области от 19.12.2013 года №44/27-вк</t>
  </si>
  <si>
    <t>Приказ Управл.государственного регулирования тарифов Брянской области от 19.12.2013года №44/19-вк</t>
  </si>
  <si>
    <t>ОАО "Брянский электромеханический
 завод"</t>
  </si>
  <si>
    <t>Норматив потребления коммунальных услуг по городу Брянску</t>
  </si>
  <si>
    <t>ОАО "Брянский электромеханический завод"
ул. Вокзальная д.138,152,154</t>
  </si>
  <si>
    <t>ООО "Рубин"
ул. Фрунзе д.80, п-т Ст. Димитрова д.79/1</t>
  </si>
  <si>
    <t>Вагонное ремонтное депо Брянск-Льговский обособленое структурное подразделение Санкт-Петербургского филиала АОА"Вагонная ремонтная компания-1"
ул. Дзержинского д.40</t>
  </si>
  <si>
    <t>Дирекция по тепловодоснабжению Московской железной дороги - филиала ОАО "РЖД" (г. Брянск)
уд. Кр. Партизан д.12,30; ул.Дзержинского д. 5,30</t>
  </si>
  <si>
    <t>ОАО "Брянскавтодор" Брянское ДРСУч
п-т Ст. Димитровад.76,78</t>
  </si>
  <si>
    <t>ОАО "Брянский гормолзавод"
уд. Почепская д.36,38</t>
  </si>
  <si>
    <t>ЗАО "Брянский завод силикатного кирпича"
ул. Сталелитейная д.5,5а,6,6а,9,10,10а</t>
  </si>
  <si>
    <t>УМВД России  по Брянской области
ул. Советская д.93</t>
  </si>
  <si>
    <t>ОАО"РЭУ" "Курский"
ул. О.Кошевогод.23</t>
  </si>
  <si>
    <t>МУРЭП г.Брянска
п-т Ст.димитрова д.69,72</t>
  </si>
  <si>
    <t>Тарифы на горячее водоснабжение по жилому фонду МУП "Жилспецсервис" г. Брянска</t>
  </si>
  <si>
    <t>ОАО "Брянские коммунальные системы"
ул. Горького д.2,ул.Калинина д.121/123</t>
  </si>
  <si>
    <t>ООО "Рубин"
ул. Фрунзе д.80,п-т Ст. Димитрова д.79/1</t>
  </si>
  <si>
    <t>Вагонное ремонтное депо Брянск-Льговский обособленное структурное подразделение Санкт-Петербуржского филиала ОАО "Вагонная ремонтная компания-1" ул. Дзержинского д.40,ул. Кр.партизан д.30</t>
  </si>
  <si>
    <t>МУРЭП г.Брянска
пр-т Ст. Димитрова д.72,69</t>
  </si>
  <si>
    <t xml:space="preserve">Тарифы на услуги по водоснабжению  по жилому фонду МУП "Жилспецсервис"г. Брянска </t>
  </si>
  <si>
    <t>ООО "Рубин" ул. Фрунзе д.80</t>
  </si>
  <si>
    <t>Дирекция по тепловодоснабжению Московской железной дороги - филиала ОАО "Российские железные дороги" 
ул. Дзержинского д.40</t>
  </si>
  <si>
    <t>ЗАО "Брянский завод силикатного кирпича" ул. Сталелитейная д.5,5а,6,6а,9,10,10а</t>
  </si>
  <si>
    <t>ООО "Теплосистема"
ул. 3-го Июля д.16</t>
  </si>
  <si>
    <t>93,29
с НДС</t>
  </si>
  <si>
    <t>Приказ Управл.гос.регулир.тарифов брянской обл.от 19.12.2014г. № 55/13-гвс</t>
  </si>
  <si>
    <t>Приказ Управления государственного регулирования тарифов по Брянской обл
 от 01.12.2014г №51/1-т</t>
  </si>
  <si>
    <t>Тарифы на отопление  по жилому фонду МУП "Жилспецсервис"г. Брянска</t>
  </si>
  <si>
    <t>ОАО "Брянский электромеханический завод"
 ул. Вокзальная д.152,154</t>
  </si>
  <si>
    <t>МУП "Брянский городской водоканал" (основной)</t>
  </si>
  <si>
    <t>ГУП "Брянскоммунэнерго" (основной)</t>
  </si>
  <si>
    <t>ГУП "Брянсккоммунэнерго" (основной)</t>
  </si>
  <si>
    <t>Тариф руб./куб.м. С НДС  с 01.07.14</t>
  </si>
  <si>
    <t>Тариф для населения , руб./чел.
(с НДС) с 01.07.14г.</t>
  </si>
  <si>
    <t>Тариф для поставщика  (с НДС)с 01.07.14г.руб/Гкал</t>
  </si>
  <si>
    <t>Тариф для населения  (с НДС) с 01.07.04г.руб/ м.кв.</t>
  </si>
  <si>
    <t>Тариф для населения на с 01.07.2014ггод, руб./куб.м.
(с НДС)</t>
  </si>
  <si>
    <t>Тариф для населения на с 01.07.14г., руб./кВт.ч.
(с НДС)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</si>
</sst>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7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wrapText="1"/>
    </xf>
    <xf numFmtId="49" fontId="0" fillId="0" borderId="4" xfId="0" applyNumberFormat="1" applyBorder="1" applyAlignment="1">
      <alignment vertical="center" wrapText="1" shrinkToFi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2" fontId="0" fillId="0" borderId="1" xfId="0" applyNumberFormat="1" applyBorder="1" applyAlignment="1">
      <alignment horizontal="left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vertical="center" wrapText="1" shrinkToFit="1"/>
    </xf>
    <xf numFmtId="0" fontId="0" fillId="0" borderId="1" xfId="0" applyFont="1" applyFill="1" applyBorder="1" applyAlignment="1">
      <alignment vertical="center" wrapText="1" shrinkToFi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B1">
      <selection activeCell="E8" sqref="E8:E9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5.57421875" style="0" customWidth="1"/>
    <col min="4" max="4" width="17.140625" style="0" hidden="1" customWidth="1"/>
    <col min="5" max="5" width="24.7109375" style="0" customWidth="1"/>
    <col min="6" max="6" width="15.57421875" style="0" hidden="1" customWidth="1"/>
    <col min="7" max="7" width="15.421875" style="0" hidden="1" customWidth="1"/>
    <col min="8" max="8" width="15.140625" style="0" hidden="1" customWidth="1"/>
    <col min="9" max="9" width="17.421875" style="0" customWidth="1"/>
  </cols>
  <sheetData>
    <row r="2" spans="1:2" ht="15.75">
      <c r="A2" s="29"/>
      <c r="B2" s="30" t="s">
        <v>107</v>
      </c>
    </row>
    <row r="3" spans="1:9" ht="90">
      <c r="A3" s="1" t="s">
        <v>6</v>
      </c>
      <c r="B3" s="2" t="s">
        <v>0</v>
      </c>
      <c r="C3" s="2" t="s">
        <v>4</v>
      </c>
      <c r="D3" s="2" t="s">
        <v>3</v>
      </c>
      <c r="E3" s="2" t="s">
        <v>2</v>
      </c>
      <c r="F3" s="2" t="s">
        <v>1</v>
      </c>
      <c r="G3" s="2" t="s">
        <v>2</v>
      </c>
      <c r="H3" s="2" t="s">
        <v>39</v>
      </c>
      <c r="I3" s="2" t="s">
        <v>124</v>
      </c>
    </row>
    <row r="4" spans="1:9" ht="63.75">
      <c r="A4" s="4">
        <v>1</v>
      </c>
      <c r="B4" s="6" t="s">
        <v>116</v>
      </c>
      <c r="C4" s="6" t="s">
        <v>7</v>
      </c>
      <c r="D4" s="4"/>
      <c r="E4" s="3" t="s">
        <v>85</v>
      </c>
      <c r="F4" s="4"/>
      <c r="G4" s="4"/>
      <c r="H4" s="28">
        <v>8.18</v>
      </c>
      <c r="I4" s="37" t="s">
        <v>58</v>
      </c>
    </row>
    <row r="5" spans="1:9" ht="70.5" customHeight="1">
      <c r="A5" s="4">
        <v>2</v>
      </c>
      <c r="B5" s="4" t="s">
        <v>108</v>
      </c>
      <c r="C5" s="6" t="s">
        <v>7</v>
      </c>
      <c r="D5" s="4"/>
      <c r="E5" s="3" t="s">
        <v>86</v>
      </c>
      <c r="F5" s="4"/>
      <c r="G5" s="4"/>
      <c r="H5" s="28">
        <v>12.8</v>
      </c>
      <c r="I5" s="37" t="s">
        <v>59</v>
      </c>
    </row>
    <row r="6" spans="1:9" ht="75" customHeight="1">
      <c r="A6" s="4">
        <v>3</v>
      </c>
      <c r="B6" s="3" t="s">
        <v>109</v>
      </c>
      <c r="C6" s="6" t="s">
        <v>7</v>
      </c>
      <c r="D6" s="4"/>
      <c r="E6" s="3" t="s">
        <v>87</v>
      </c>
      <c r="F6" s="4"/>
      <c r="G6" s="4"/>
      <c r="H6" s="28">
        <v>13.17</v>
      </c>
      <c r="I6" s="37" t="s">
        <v>54</v>
      </c>
    </row>
    <row r="7" spans="1:9" ht="67.5" customHeight="1">
      <c r="A7" s="4">
        <v>4</v>
      </c>
      <c r="B7" s="3" t="s">
        <v>110</v>
      </c>
      <c r="C7" s="6" t="s">
        <v>7</v>
      </c>
      <c r="D7" s="4"/>
      <c r="E7" s="19" t="s">
        <v>88</v>
      </c>
      <c r="F7" s="4"/>
      <c r="G7" s="4"/>
      <c r="H7" s="20">
        <v>11.31</v>
      </c>
      <c r="I7" s="24" t="s">
        <v>64</v>
      </c>
    </row>
    <row r="8" spans="1:9" ht="63.75" customHeight="1">
      <c r="A8" s="46">
        <v>5</v>
      </c>
      <c r="B8" s="44" t="s">
        <v>117</v>
      </c>
      <c r="C8" s="8" t="s">
        <v>7</v>
      </c>
      <c r="D8" s="9"/>
      <c r="E8" s="48" t="s">
        <v>89</v>
      </c>
      <c r="F8" s="9"/>
      <c r="G8" s="9"/>
      <c r="H8" s="20">
        <v>13.17</v>
      </c>
      <c r="I8" s="24" t="s">
        <v>60</v>
      </c>
    </row>
    <row r="9" spans="1:9" ht="27" customHeight="1">
      <c r="A9" s="47"/>
      <c r="B9" s="45"/>
      <c r="C9" s="10" t="s">
        <v>16</v>
      </c>
      <c r="D9" s="9"/>
      <c r="E9" s="49"/>
      <c r="F9" s="9"/>
      <c r="G9" s="9"/>
      <c r="H9" s="20">
        <v>8.44</v>
      </c>
      <c r="I9" s="24" t="s">
        <v>61</v>
      </c>
    </row>
    <row r="11" spans="2:3" ht="18">
      <c r="B11" s="35" t="s">
        <v>62</v>
      </c>
      <c r="C11" s="35"/>
    </row>
    <row r="13" spans="2:9" ht="90">
      <c r="B13" s="2" t="s">
        <v>0</v>
      </c>
      <c r="C13" s="2" t="s">
        <v>4</v>
      </c>
      <c r="D13" s="2" t="s">
        <v>3</v>
      </c>
      <c r="E13" s="2" t="s">
        <v>2</v>
      </c>
      <c r="F13" s="2" t="s">
        <v>1</v>
      </c>
      <c r="G13" s="2" t="s">
        <v>2</v>
      </c>
      <c r="H13" s="2" t="s">
        <v>39</v>
      </c>
      <c r="I13" s="2" t="s">
        <v>125</v>
      </c>
    </row>
    <row r="14" spans="2:9" ht="63.75">
      <c r="B14" s="6" t="s">
        <v>42</v>
      </c>
      <c r="C14" s="6" t="s">
        <v>43</v>
      </c>
      <c r="D14" s="4"/>
      <c r="E14" s="3" t="s">
        <v>65</v>
      </c>
      <c r="F14" s="4"/>
      <c r="G14" s="4"/>
      <c r="H14" s="28">
        <v>8.18</v>
      </c>
      <c r="I14" s="28"/>
    </row>
    <row r="15" spans="2:9" ht="12.75">
      <c r="B15" s="36" t="s">
        <v>44</v>
      </c>
      <c r="C15" s="20"/>
      <c r="D15" s="20"/>
      <c r="E15" s="20"/>
      <c r="F15" s="20"/>
      <c r="G15" s="20"/>
      <c r="H15" s="20"/>
      <c r="I15" s="20">
        <v>3.02</v>
      </c>
    </row>
    <row r="16" spans="2:9" ht="12.75">
      <c r="B16" s="36" t="s">
        <v>45</v>
      </c>
      <c r="C16" s="36"/>
      <c r="D16" s="20"/>
      <c r="E16" s="20"/>
      <c r="F16" s="20"/>
      <c r="G16" s="20"/>
      <c r="H16" s="20"/>
      <c r="I16" s="20"/>
    </row>
    <row r="17" spans="2:9" ht="12.75">
      <c r="B17" s="20" t="s">
        <v>66</v>
      </c>
      <c r="C17" s="20"/>
      <c r="D17" s="20"/>
      <c r="E17" s="20"/>
      <c r="F17" s="20"/>
      <c r="G17" s="20"/>
      <c r="H17" s="20"/>
      <c r="I17" s="20">
        <v>3.17</v>
      </c>
    </row>
    <row r="18" spans="2:9" ht="12.75">
      <c r="B18" s="20" t="s">
        <v>46</v>
      </c>
      <c r="C18" s="20"/>
      <c r="D18" s="20"/>
      <c r="E18" s="20"/>
      <c r="F18" s="20"/>
      <c r="G18" s="20"/>
      <c r="H18" s="20"/>
      <c r="I18" s="20">
        <v>1.83</v>
      </c>
    </row>
    <row r="19" spans="2:9" ht="63.75" customHeight="1">
      <c r="B19" s="50" t="s">
        <v>47</v>
      </c>
      <c r="C19" s="50"/>
      <c r="D19" s="50"/>
      <c r="E19" s="50"/>
      <c r="F19" s="20"/>
      <c r="G19" s="20"/>
      <c r="H19" s="20"/>
      <c r="I19" s="20">
        <v>2.11</v>
      </c>
    </row>
    <row r="20" spans="2:9" ht="12.75">
      <c r="B20" s="36" t="s">
        <v>45</v>
      </c>
      <c r="C20" s="36"/>
      <c r="D20" s="20"/>
      <c r="E20" s="20"/>
      <c r="F20" s="20"/>
      <c r="G20" s="20"/>
      <c r="H20" s="20"/>
      <c r="I20" s="20"/>
    </row>
    <row r="21" spans="2:9" ht="12.75">
      <c r="B21" s="20" t="s">
        <v>66</v>
      </c>
      <c r="C21" s="20"/>
      <c r="D21" s="20"/>
      <c r="E21" s="20"/>
      <c r="F21" s="20"/>
      <c r="G21" s="20"/>
      <c r="H21" s="20"/>
      <c r="I21" s="20">
        <v>2.22</v>
      </c>
    </row>
    <row r="22" spans="2:9" ht="12.75">
      <c r="B22" s="20" t="s">
        <v>46</v>
      </c>
      <c r="C22" s="20"/>
      <c r="D22" s="20"/>
      <c r="E22" s="20"/>
      <c r="F22" s="20"/>
      <c r="G22" s="20"/>
      <c r="H22" s="20"/>
      <c r="I22" s="20">
        <v>1.28</v>
      </c>
    </row>
  </sheetData>
  <mergeCells count="4">
    <mergeCell ref="B8:B9"/>
    <mergeCell ref="A8:A9"/>
    <mergeCell ref="E8:E9"/>
    <mergeCell ref="B19:E1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2" sqref="C2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1.00390625" style="0" customWidth="1"/>
    <col min="4" max="4" width="13.421875" style="0" hidden="1" customWidth="1"/>
    <col min="5" max="5" width="13.140625" style="0" customWidth="1"/>
    <col min="6" max="6" width="26.140625" style="0" customWidth="1"/>
    <col min="7" max="7" width="9.8515625" style="0" customWidth="1"/>
    <col min="8" max="8" width="22.57421875" style="0" hidden="1" customWidth="1"/>
    <col min="9" max="9" width="11.8515625" style="0" hidden="1" customWidth="1"/>
    <col min="10" max="10" width="9.7109375" style="0" customWidth="1"/>
  </cols>
  <sheetData>
    <row r="1" spans="1:10" ht="15.75">
      <c r="A1" s="51" t="s">
        <v>115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35">
      <c r="A2" s="1" t="s">
        <v>6</v>
      </c>
      <c r="B2" s="2" t="s">
        <v>0</v>
      </c>
      <c r="C2" s="2" t="s">
        <v>4</v>
      </c>
      <c r="D2" s="2" t="s">
        <v>36</v>
      </c>
      <c r="E2" s="2" t="s">
        <v>122</v>
      </c>
      <c r="F2" s="2" t="s">
        <v>2</v>
      </c>
      <c r="G2" s="2" t="s">
        <v>91</v>
      </c>
      <c r="H2" s="2" t="s">
        <v>2</v>
      </c>
      <c r="I2" s="2" t="s">
        <v>37</v>
      </c>
      <c r="J2" s="2" t="s">
        <v>123</v>
      </c>
    </row>
    <row r="3" spans="1:10" ht="63.75">
      <c r="A3" s="4">
        <v>1</v>
      </c>
      <c r="B3" s="6" t="s">
        <v>92</v>
      </c>
      <c r="C3" s="4" t="s">
        <v>5</v>
      </c>
      <c r="D3" s="4">
        <v>1282.41</v>
      </c>
      <c r="E3" s="18">
        <v>1477.18</v>
      </c>
      <c r="F3" s="3" t="s">
        <v>73</v>
      </c>
      <c r="G3" s="4">
        <v>0.0131</v>
      </c>
      <c r="H3" s="3" t="s">
        <v>31</v>
      </c>
      <c r="I3" s="5">
        <f aca="true" t="shared" si="0" ref="I3:I15">D3*G3</f>
        <v>16.799571</v>
      </c>
      <c r="J3" s="34">
        <f aca="true" t="shared" si="1" ref="J3:J20">E3*G3</f>
        <v>19.351058000000002</v>
      </c>
    </row>
    <row r="4" spans="1:10" ht="63.75">
      <c r="A4" s="4">
        <v>2</v>
      </c>
      <c r="B4" s="6" t="s">
        <v>93</v>
      </c>
      <c r="C4" s="4" t="s">
        <v>5</v>
      </c>
      <c r="D4" s="4">
        <v>1447.15</v>
      </c>
      <c r="E4" s="18">
        <v>1666.3</v>
      </c>
      <c r="F4" s="3" t="s">
        <v>74</v>
      </c>
      <c r="G4" s="4">
        <v>0.0131</v>
      </c>
      <c r="H4" s="3" t="s">
        <v>31</v>
      </c>
      <c r="I4" s="5">
        <f t="shared" si="0"/>
        <v>18.957665000000002</v>
      </c>
      <c r="J4" s="34">
        <f t="shared" si="1"/>
        <v>21.82853</v>
      </c>
    </row>
    <row r="5" spans="1:10" ht="76.5" customHeight="1">
      <c r="A5" s="4">
        <v>3</v>
      </c>
      <c r="B5" s="3" t="s">
        <v>94</v>
      </c>
      <c r="C5" s="4" t="s">
        <v>5</v>
      </c>
      <c r="D5" s="4">
        <v>1463.44</v>
      </c>
      <c r="E5" s="18">
        <v>1641.71</v>
      </c>
      <c r="F5" s="3" t="s">
        <v>74</v>
      </c>
      <c r="G5" s="4">
        <v>0.0131</v>
      </c>
      <c r="H5" s="3" t="s">
        <v>31</v>
      </c>
      <c r="I5" s="5">
        <f t="shared" si="0"/>
        <v>19.171064</v>
      </c>
      <c r="J5" s="34">
        <f t="shared" si="1"/>
        <v>21.506401</v>
      </c>
    </row>
    <row r="6" spans="1:10" ht="63.75">
      <c r="A6" s="4">
        <v>4</v>
      </c>
      <c r="B6" s="3" t="s">
        <v>95</v>
      </c>
      <c r="C6" s="4" t="s">
        <v>5</v>
      </c>
      <c r="D6" s="4">
        <v>1503.32</v>
      </c>
      <c r="E6" s="18">
        <v>1746.4</v>
      </c>
      <c r="F6" s="3" t="s">
        <v>75</v>
      </c>
      <c r="G6" s="4">
        <v>0.0131</v>
      </c>
      <c r="H6" s="3" t="s">
        <v>31</v>
      </c>
      <c r="I6" s="5">
        <f t="shared" si="0"/>
        <v>19.693492</v>
      </c>
      <c r="J6" s="34">
        <f t="shared" si="1"/>
        <v>22.877840000000003</v>
      </c>
    </row>
    <row r="7" spans="1:10" ht="63.75">
      <c r="A7" s="4">
        <v>7</v>
      </c>
      <c r="B7" s="3" t="s">
        <v>96</v>
      </c>
      <c r="C7" s="4" t="s">
        <v>5</v>
      </c>
      <c r="D7" s="26">
        <v>1519.29</v>
      </c>
      <c r="E7" s="42">
        <v>1744.31</v>
      </c>
      <c r="F7" s="3" t="s">
        <v>79</v>
      </c>
      <c r="G7" s="4">
        <v>0.0131</v>
      </c>
      <c r="H7" s="3" t="s">
        <v>31</v>
      </c>
      <c r="I7" s="5">
        <f t="shared" si="0"/>
        <v>19.902699000000002</v>
      </c>
      <c r="J7" s="34">
        <f t="shared" si="1"/>
        <v>22.850461</v>
      </c>
    </row>
    <row r="8" spans="1:10" ht="63.75" customHeight="1">
      <c r="A8" s="4">
        <v>9</v>
      </c>
      <c r="B8" s="3" t="s">
        <v>118</v>
      </c>
      <c r="C8" s="4" t="s">
        <v>5</v>
      </c>
      <c r="D8" s="4">
        <v>1841.15</v>
      </c>
      <c r="E8" s="42">
        <f>1580.26*1.18</f>
        <v>1864.7068</v>
      </c>
      <c r="F8" s="3" t="s">
        <v>80</v>
      </c>
      <c r="G8" s="4">
        <v>0.0131</v>
      </c>
      <c r="H8" s="3"/>
      <c r="I8" s="5">
        <f t="shared" si="0"/>
        <v>24.119065000000003</v>
      </c>
      <c r="J8" s="34">
        <f t="shared" si="1"/>
        <v>24.42765908</v>
      </c>
    </row>
    <row r="9" spans="1:10" ht="87" customHeight="1">
      <c r="A9" s="4">
        <v>10</v>
      </c>
      <c r="B9" s="3" t="s">
        <v>97</v>
      </c>
      <c r="C9" s="4" t="s">
        <v>5</v>
      </c>
      <c r="D9" s="4">
        <v>1346.47</v>
      </c>
      <c r="E9" s="18">
        <v>1541</v>
      </c>
      <c r="F9" s="3" t="s">
        <v>81</v>
      </c>
      <c r="G9" s="4">
        <v>0.0131</v>
      </c>
      <c r="H9" s="3" t="s">
        <v>31</v>
      </c>
      <c r="I9" s="5">
        <f t="shared" si="0"/>
        <v>17.638757000000002</v>
      </c>
      <c r="J9" s="34">
        <f t="shared" si="1"/>
        <v>20.1871</v>
      </c>
    </row>
    <row r="10" spans="1:10" ht="63.75">
      <c r="A10" s="4">
        <v>11</v>
      </c>
      <c r="B10" s="3" t="s">
        <v>98</v>
      </c>
      <c r="C10" s="4" t="s">
        <v>5</v>
      </c>
      <c r="D10" s="4">
        <v>1219.53</v>
      </c>
      <c r="E10" s="18">
        <v>1416.19</v>
      </c>
      <c r="F10" s="3" t="s">
        <v>82</v>
      </c>
      <c r="G10" s="4">
        <v>0.0131</v>
      </c>
      <c r="H10" s="3" t="s">
        <v>31</v>
      </c>
      <c r="I10" s="5">
        <f t="shared" si="0"/>
        <v>15.975843000000001</v>
      </c>
      <c r="J10" s="34">
        <f t="shared" si="1"/>
        <v>18.552089000000002</v>
      </c>
    </row>
    <row r="11" spans="1:10" ht="63.75" hidden="1">
      <c r="A11" s="4">
        <v>12</v>
      </c>
      <c r="B11" s="3" t="s">
        <v>17</v>
      </c>
      <c r="C11" s="4" t="s">
        <v>5</v>
      </c>
      <c r="D11" s="4">
        <v>1824.35</v>
      </c>
      <c r="E11" s="18">
        <v>2030.51</v>
      </c>
      <c r="F11" s="3" t="s">
        <v>40</v>
      </c>
      <c r="G11" s="4">
        <v>0.0131</v>
      </c>
      <c r="H11" s="3" t="s">
        <v>31</v>
      </c>
      <c r="I11" s="5">
        <f t="shared" si="0"/>
        <v>23.898985</v>
      </c>
      <c r="J11" s="34">
        <f t="shared" si="1"/>
        <v>26.599681</v>
      </c>
    </row>
    <row r="12" spans="1:10" ht="63.75">
      <c r="A12" s="4">
        <v>12</v>
      </c>
      <c r="B12" s="3" t="s">
        <v>99</v>
      </c>
      <c r="C12" s="4" t="s">
        <v>5</v>
      </c>
      <c r="D12" s="4">
        <v>1273.81</v>
      </c>
      <c r="E12" s="42">
        <v>1278.41</v>
      </c>
      <c r="F12" s="19" t="s">
        <v>83</v>
      </c>
      <c r="G12" s="4">
        <v>0.0131</v>
      </c>
      <c r="H12" s="3" t="s">
        <v>31</v>
      </c>
      <c r="I12" s="5">
        <f t="shared" si="0"/>
        <v>16.686911</v>
      </c>
      <c r="J12" s="34">
        <f t="shared" si="1"/>
        <v>16.747171</v>
      </c>
    </row>
    <row r="13" spans="1:10" ht="63.75">
      <c r="A13" s="4">
        <v>13</v>
      </c>
      <c r="B13" s="3" t="s">
        <v>100</v>
      </c>
      <c r="C13" s="4" t="s">
        <v>5</v>
      </c>
      <c r="D13" s="4">
        <v>1509.27</v>
      </c>
      <c r="E13" s="18">
        <v>1761.37</v>
      </c>
      <c r="F13" s="3" t="s">
        <v>84</v>
      </c>
      <c r="G13" s="4">
        <v>0.0131</v>
      </c>
      <c r="H13" s="3" t="s">
        <v>31</v>
      </c>
      <c r="I13" s="5">
        <f t="shared" si="0"/>
        <v>19.771437</v>
      </c>
      <c r="J13" s="34">
        <f t="shared" si="1"/>
        <v>23.073947</v>
      </c>
    </row>
    <row r="14" spans="1:10" ht="60.75" customHeight="1">
      <c r="A14" s="18">
        <v>14</v>
      </c>
      <c r="B14" s="19" t="s">
        <v>101</v>
      </c>
      <c r="C14" s="20" t="s">
        <v>5</v>
      </c>
      <c r="D14" s="20">
        <v>1493.88</v>
      </c>
      <c r="E14" s="43">
        <v>1733.28</v>
      </c>
      <c r="F14" s="24" t="s">
        <v>76</v>
      </c>
      <c r="G14" s="20">
        <v>0.0131</v>
      </c>
      <c r="H14" s="3" t="s">
        <v>31</v>
      </c>
      <c r="I14" s="5">
        <f t="shared" si="0"/>
        <v>19.569828</v>
      </c>
      <c r="J14" s="34">
        <f t="shared" si="1"/>
        <v>22.705968000000002</v>
      </c>
    </row>
    <row r="15" spans="1:10" ht="65.25" customHeight="1">
      <c r="A15" s="32">
        <v>15</v>
      </c>
      <c r="B15" s="19" t="s">
        <v>111</v>
      </c>
      <c r="C15" s="20" t="s">
        <v>5</v>
      </c>
      <c r="D15" s="20">
        <v>1240.06</v>
      </c>
      <c r="E15" s="43">
        <v>1552.65</v>
      </c>
      <c r="F15" s="24" t="s">
        <v>114</v>
      </c>
      <c r="G15" s="20">
        <v>0.0131</v>
      </c>
      <c r="H15" s="3"/>
      <c r="I15" s="5">
        <f t="shared" si="0"/>
        <v>16.244786</v>
      </c>
      <c r="J15" s="34">
        <f t="shared" si="1"/>
        <v>20.339715</v>
      </c>
    </row>
    <row r="16" spans="1:10" ht="61.5" customHeight="1">
      <c r="A16" s="32"/>
      <c r="B16" s="3" t="s">
        <v>63</v>
      </c>
      <c r="C16" s="4" t="s">
        <v>5</v>
      </c>
      <c r="D16" s="4">
        <v>1841.15</v>
      </c>
      <c r="E16" s="18">
        <v>1669.95</v>
      </c>
      <c r="F16" s="3" t="s">
        <v>77</v>
      </c>
      <c r="G16" s="4">
        <v>0.0131</v>
      </c>
      <c r="H16" s="3"/>
      <c r="I16" s="5">
        <f>D16*G16</f>
        <v>24.119065000000003</v>
      </c>
      <c r="J16" s="34">
        <f>E16*G16</f>
        <v>21.876345</v>
      </c>
    </row>
    <row r="17" spans="1:10" ht="63.75" customHeight="1">
      <c r="A17" s="32">
        <v>16</v>
      </c>
      <c r="B17" s="3" t="s">
        <v>48</v>
      </c>
      <c r="C17" s="4" t="s">
        <v>5</v>
      </c>
      <c r="D17" s="4">
        <v>1841.15</v>
      </c>
      <c r="E17" s="18">
        <v>2161.7</v>
      </c>
      <c r="F17" s="3" t="s">
        <v>78</v>
      </c>
      <c r="G17" s="4">
        <v>0.0116</v>
      </c>
      <c r="H17" s="3"/>
      <c r="I17" s="5">
        <f>D17*G17</f>
        <v>21.35734</v>
      </c>
      <c r="J17" s="34">
        <f>E17*G17</f>
        <v>25.075719999999997</v>
      </c>
    </row>
    <row r="18" spans="1:10" ht="12.75">
      <c r="A18" s="32">
        <v>17</v>
      </c>
      <c r="B18" s="19" t="s">
        <v>49</v>
      </c>
      <c r="C18" s="20" t="s">
        <v>5</v>
      </c>
      <c r="D18" s="33">
        <v>1824.35</v>
      </c>
      <c r="E18" s="20">
        <v>1864.7</v>
      </c>
      <c r="F18" s="20"/>
      <c r="G18" s="20">
        <v>0.0087</v>
      </c>
      <c r="H18" s="20"/>
      <c r="I18" s="20">
        <v>15.29</v>
      </c>
      <c r="J18" s="34">
        <f t="shared" si="1"/>
        <v>16.22289</v>
      </c>
    </row>
    <row r="19" spans="2:10" ht="12.75">
      <c r="B19" s="19" t="s">
        <v>32</v>
      </c>
      <c r="C19" s="20" t="s">
        <v>5</v>
      </c>
      <c r="D19" s="20">
        <v>1595.36</v>
      </c>
      <c r="E19" s="20">
        <v>1864.7</v>
      </c>
      <c r="F19" s="20"/>
      <c r="G19" s="20">
        <v>0.0087</v>
      </c>
      <c r="H19" s="20"/>
      <c r="I19" s="20">
        <v>11.24</v>
      </c>
      <c r="J19" s="34">
        <f t="shared" si="1"/>
        <v>16.22289</v>
      </c>
    </row>
    <row r="20" spans="2:10" ht="12.75">
      <c r="B20" s="19" t="s">
        <v>33</v>
      </c>
      <c r="C20" s="20" t="s">
        <v>5</v>
      </c>
      <c r="D20" s="20">
        <v>1595.36</v>
      </c>
      <c r="E20" s="20">
        <v>1864.7</v>
      </c>
      <c r="F20" s="20"/>
      <c r="G20" s="20">
        <v>0.0088</v>
      </c>
      <c r="H20" s="20"/>
      <c r="I20" s="20">
        <v>11.37</v>
      </c>
      <c r="J20" s="34">
        <f t="shared" si="1"/>
        <v>16.409360000000003</v>
      </c>
    </row>
  </sheetData>
  <mergeCells count="1">
    <mergeCell ref="A1:J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tabSelected="1" workbookViewId="0" topLeftCell="A1">
      <selection activeCell="L3" sqref="L3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140625" style="0" customWidth="1"/>
    <col min="4" max="5" width="11.57421875" style="0" hidden="1" customWidth="1"/>
    <col min="6" max="6" width="11.57421875" style="0" customWidth="1"/>
    <col min="7" max="7" width="25.140625" style="0" customWidth="1"/>
    <col min="8" max="8" width="13.28125" style="0" customWidth="1"/>
    <col min="9" max="9" width="25.7109375" style="0" customWidth="1"/>
    <col min="10" max="10" width="16.140625" style="0" hidden="1" customWidth="1"/>
    <col min="11" max="11" width="17.28125" style="0" hidden="1" customWidth="1"/>
    <col min="12" max="12" width="13.421875" style="0" customWidth="1"/>
  </cols>
  <sheetData>
    <row r="2" ht="15.75">
      <c r="B2" s="30" t="s">
        <v>102</v>
      </c>
    </row>
    <row r="3" spans="1:12" ht="108.75" customHeight="1">
      <c r="A3" s="1" t="s">
        <v>6</v>
      </c>
      <c r="B3" s="2" t="s">
        <v>0</v>
      </c>
      <c r="C3" s="2" t="s">
        <v>4</v>
      </c>
      <c r="D3" s="2" t="s">
        <v>18</v>
      </c>
      <c r="E3" s="2" t="s">
        <v>38</v>
      </c>
      <c r="F3" s="2" t="s">
        <v>120</v>
      </c>
      <c r="G3" s="2" t="s">
        <v>2</v>
      </c>
      <c r="H3" s="2" t="s">
        <v>14</v>
      </c>
      <c r="I3" s="2" t="s">
        <v>9</v>
      </c>
      <c r="J3" s="2" t="s">
        <v>2</v>
      </c>
      <c r="K3" s="2" t="s">
        <v>26</v>
      </c>
      <c r="L3" s="2" t="s">
        <v>121</v>
      </c>
    </row>
    <row r="4" spans="1:12" ht="75.75" customHeight="1">
      <c r="A4" s="63">
        <v>1</v>
      </c>
      <c r="B4" s="57" t="s">
        <v>103</v>
      </c>
      <c r="C4" s="48" t="s">
        <v>8</v>
      </c>
      <c r="D4" s="57" t="s">
        <v>30</v>
      </c>
      <c r="E4" s="13">
        <v>96.38</v>
      </c>
      <c r="F4" s="13">
        <v>120.96</v>
      </c>
      <c r="G4" s="54" t="s">
        <v>67</v>
      </c>
      <c r="H4" s="4">
        <v>2.97</v>
      </c>
      <c r="I4" s="3" t="s">
        <v>10</v>
      </c>
      <c r="J4" s="54" t="s">
        <v>15</v>
      </c>
      <c r="K4" s="5">
        <v>331.89</v>
      </c>
      <c r="L4" s="27">
        <f>H4*F4</f>
        <v>359.2512</v>
      </c>
    </row>
    <row r="5" spans="1:12" ht="19.5" customHeight="1">
      <c r="A5" s="61"/>
      <c r="B5" s="58"/>
      <c r="C5" s="60"/>
      <c r="D5" s="61"/>
      <c r="E5" s="16">
        <v>81.68</v>
      </c>
      <c r="F5" s="16">
        <v>102.51</v>
      </c>
      <c r="G5" s="55"/>
      <c r="H5" s="4">
        <v>1.87</v>
      </c>
      <c r="I5" s="3" t="s">
        <v>11</v>
      </c>
      <c r="J5" s="55"/>
      <c r="K5" s="7">
        <v>267.34</v>
      </c>
      <c r="L5" s="27">
        <f>H5*120.96</f>
        <v>226.1952</v>
      </c>
    </row>
    <row r="6" spans="1:12" ht="55.5" customHeight="1">
      <c r="A6" s="61"/>
      <c r="B6" s="58"/>
      <c r="C6" s="60"/>
      <c r="D6" s="61"/>
      <c r="E6" s="16" t="s">
        <v>19</v>
      </c>
      <c r="F6" s="16" t="s">
        <v>19</v>
      </c>
      <c r="G6" s="55"/>
      <c r="H6" s="4">
        <v>1.63</v>
      </c>
      <c r="I6" s="3" t="s">
        <v>12</v>
      </c>
      <c r="J6" s="55"/>
      <c r="K6" s="5">
        <v>257.65</v>
      </c>
      <c r="L6" s="27">
        <f>H6*F4</f>
        <v>197.16479999999999</v>
      </c>
    </row>
    <row r="7" spans="1:12" ht="15" customHeight="1">
      <c r="A7" s="62"/>
      <c r="B7" s="59"/>
      <c r="C7" s="49"/>
      <c r="D7" s="62"/>
      <c r="E7" s="12"/>
      <c r="F7" s="12"/>
      <c r="G7" s="56"/>
      <c r="H7" s="4">
        <v>1.49</v>
      </c>
      <c r="I7" s="3" t="s">
        <v>13</v>
      </c>
      <c r="J7" s="56"/>
      <c r="K7" s="7">
        <v>188.65</v>
      </c>
      <c r="L7" s="27">
        <f>H7*F4</f>
        <v>180.2304</v>
      </c>
    </row>
    <row r="8" spans="1:12" ht="84.75" customHeight="1">
      <c r="A8" s="11"/>
      <c r="B8" s="14" t="s">
        <v>119</v>
      </c>
      <c r="C8" s="15" t="s">
        <v>8</v>
      </c>
      <c r="D8" s="14" t="s">
        <v>20</v>
      </c>
      <c r="E8" s="14" t="s">
        <v>21</v>
      </c>
      <c r="F8" s="38" t="s">
        <v>51</v>
      </c>
      <c r="G8" s="17" t="s">
        <v>68</v>
      </c>
      <c r="H8" s="4">
        <v>2.97</v>
      </c>
      <c r="I8" s="3" t="s">
        <v>10</v>
      </c>
      <c r="J8" s="54"/>
      <c r="K8" s="5">
        <v>307.88</v>
      </c>
      <c r="L8" s="27">
        <f>H8*120.96</f>
        <v>359.2512</v>
      </c>
    </row>
    <row r="9" spans="1:12" ht="28.5" customHeight="1">
      <c r="A9" s="11"/>
      <c r="B9" s="14"/>
      <c r="C9" s="25"/>
      <c r="D9" s="14"/>
      <c r="E9" s="14"/>
      <c r="F9" s="38"/>
      <c r="G9" s="17"/>
      <c r="H9" s="4">
        <v>1.87</v>
      </c>
      <c r="I9" s="3" t="s">
        <v>11</v>
      </c>
      <c r="J9" s="55"/>
      <c r="K9" s="7">
        <v>247.92</v>
      </c>
      <c r="L9" s="27">
        <f>H9*120.96</f>
        <v>226.1952</v>
      </c>
    </row>
    <row r="10" spans="1:12" ht="48.75" customHeight="1">
      <c r="A10" s="11"/>
      <c r="B10" s="14"/>
      <c r="C10" s="25"/>
      <c r="D10" s="14"/>
      <c r="E10" s="14"/>
      <c r="F10" s="38"/>
      <c r="G10" s="17"/>
      <c r="H10" s="4">
        <v>1.63</v>
      </c>
      <c r="I10" s="3" t="s">
        <v>12</v>
      </c>
      <c r="J10" s="55"/>
      <c r="K10" s="5">
        <v>239.01</v>
      </c>
      <c r="L10" s="27">
        <f>H10*120.96</f>
        <v>197.16479999999999</v>
      </c>
    </row>
    <row r="11" spans="1:12" ht="28.5" customHeight="1">
      <c r="A11" s="11"/>
      <c r="B11" s="14"/>
      <c r="C11" s="25"/>
      <c r="D11" s="14"/>
      <c r="E11" s="14"/>
      <c r="F11" s="38"/>
      <c r="G11" s="17"/>
      <c r="H11" s="4">
        <v>1.49</v>
      </c>
      <c r="I11" s="3" t="s">
        <v>13</v>
      </c>
      <c r="J11" s="56"/>
      <c r="K11" s="7">
        <v>175</v>
      </c>
      <c r="L11" s="27">
        <f>H11*120.96</f>
        <v>180.2304</v>
      </c>
    </row>
    <row r="12" spans="1:12" ht="15.75" customHeight="1">
      <c r="A12" s="63">
        <v>2</v>
      </c>
      <c r="B12" s="57" t="s">
        <v>90</v>
      </c>
      <c r="C12" s="48" t="s">
        <v>8</v>
      </c>
      <c r="D12" s="57" t="s">
        <v>22</v>
      </c>
      <c r="E12" s="57" t="s">
        <v>23</v>
      </c>
      <c r="F12" s="64" t="s">
        <v>50</v>
      </c>
      <c r="G12" s="54" t="s">
        <v>52</v>
      </c>
      <c r="H12" s="12">
        <v>2.97</v>
      </c>
      <c r="I12" s="22" t="s">
        <v>11</v>
      </c>
      <c r="J12" s="48" t="s">
        <v>15</v>
      </c>
      <c r="K12" s="5">
        <v>170.3</v>
      </c>
      <c r="L12" s="27">
        <f>H12*74.71</f>
        <v>221.8887</v>
      </c>
    </row>
    <row r="13" spans="1:12" ht="12.75">
      <c r="A13" s="61"/>
      <c r="B13" s="61"/>
      <c r="C13" s="60"/>
      <c r="D13" s="61"/>
      <c r="E13" s="58"/>
      <c r="F13" s="68"/>
      <c r="G13" s="55"/>
      <c r="H13" s="4">
        <v>1.87</v>
      </c>
      <c r="I13" s="3" t="s">
        <v>11</v>
      </c>
      <c r="J13" s="60"/>
      <c r="K13" s="5">
        <v>165.14</v>
      </c>
      <c r="L13" s="27">
        <f>H13*74.71</f>
        <v>139.7077</v>
      </c>
    </row>
    <row r="14" spans="1:12" ht="31.5" customHeight="1">
      <c r="A14" s="62"/>
      <c r="B14" s="62"/>
      <c r="C14" s="49"/>
      <c r="D14" s="62"/>
      <c r="E14" s="59"/>
      <c r="F14" s="65"/>
      <c r="G14" s="56"/>
      <c r="H14" s="4">
        <v>1.49</v>
      </c>
      <c r="I14" s="3" t="s">
        <v>13</v>
      </c>
      <c r="J14" s="49"/>
      <c r="K14" s="5">
        <v>120.92</v>
      </c>
      <c r="L14" s="27">
        <f>H14*74.71</f>
        <v>111.3179</v>
      </c>
    </row>
    <row r="15" spans="1:12" ht="51" customHeight="1">
      <c r="A15" s="63">
        <v>3</v>
      </c>
      <c r="B15" s="57" t="s">
        <v>104</v>
      </c>
      <c r="C15" s="54" t="s">
        <v>8</v>
      </c>
      <c r="D15" s="57" t="s">
        <v>27</v>
      </c>
      <c r="E15" s="57" t="s">
        <v>35</v>
      </c>
      <c r="F15" s="64" t="s">
        <v>55</v>
      </c>
      <c r="G15" s="55" t="s">
        <v>69</v>
      </c>
      <c r="H15" s="4">
        <v>2.97</v>
      </c>
      <c r="I15" s="3" t="s">
        <v>10</v>
      </c>
      <c r="J15" s="54" t="s">
        <v>15</v>
      </c>
      <c r="K15" s="5">
        <v>189.24</v>
      </c>
      <c r="L15" s="27">
        <f>H15*83.59</f>
        <v>248.26230000000004</v>
      </c>
    </row>
    <row r="16" spans="1:12" ht="51">
      <c r="A16" s="62"/>
      <c r="B16" s="62"/>
      <c r="C16" s="56"/>
      <c r="D16" s="62"/>
      <c r="E16" s="59"/>
      <c r="F16" s="65"/>
      <c r="G16" s="56"/>
      <c r="H16" s="4">
        <v>1.63</v>
      </c>
      <c r="I16" s="3" t="s">
        <v>12</v>
      </c>
      <c r="J16" s="56"/>
      <c r="K16" s="5">
        <v>243.77</v>
      </c>
      <c r="L16" s="27">
        <f>H16*83.59</f>
        <v>136.2517</v>
      </c>
    </row>
    <row r="17" spans="1:12" ht="102">
      <c r="A17" s="4">
        <v>4</v>
      </c>
      <c r="B17" s="3" t="s">
        <v>105</v>
      </c>
      <c r="C17" s="3" t="s">
        <v>8</v>
      </c>
      <c r="D17" s="6" t="s">
        <v>28</v>
      </c>
      <c r="E17" s="6" t="s">
        <v>29</v>
      </c>
      <c r="F17" s="31" t="s">
        <v>53</v>
      </c>
      <c r="G17" s="23" t="s">
        <v>70</v>
      </c>
      <c r="H17" s="4">
        <v>1.63</v>
      </c>
      <c r="I17" s="3" t="s">
        <v>13</v>
      </c>
      <c r="J17" s="3" t="s">
        <v>15</v>
      </c>
      <c r="K17" s="5">
        <f>64.74*H17</f>
        <v>105.52619999999999</v>
      </c>
      <c r="L17" s="27">
        <f>82.61*H17</f>
        <v>134.65429999999998</v>
      </c>
    </row>
    <row r="18" spans="1:12" ht="63" customHeight="1">
      <c r="A18" s="4">
        <v>5</v>
      </c>
      <c r="B18" s="3" t="s">
        <v>41</v>
      </c>
      <c r="C18" s="3" t="s">
        <v>8</v>
      </c>
      <c r="D18" s="6" t="s">
        <v>34</v>
      </c>
      <c r="E18" s="6" t="s">
        <v>34</v>
      </c>
      <c r="F18" s="31" t="s">
        <v>57</v>
      </c>
      <c r="G18" s="41" t="s">
        <v>71</v>
      </c>
      <c r="H18" s="4">
        <v>2.97</v>
      </c>
      <c r="I18" s="3" t="s">
        <v>10</v>
      </c>
      <c r="J18" s="3" t="s">
        <v>15</v>
      </c>
      <c r="K18" s="5">
        <v>322.54</v>
      </c>
      <c r="L18" s="27">
        <f>96.12*H18</f>
        <v>285.4764</v>
      </c>
    </row>
    <row r="19" spans="1:12" ht="50.25" customHeight="1">
      <c r="A19" s="20">
        <v>6</v>
      </c>
      <c r="B19" s="66" t="s">
        <v>106</v>
      </c>
      <c r="C19" s="3" t="s">
        <v>8</v>
      </c>
      <c r="D19" s="24" t="s">
        <v>24</v>
      </c>
      <c r="E19" s="24" t="s">
        <v>25</v>
      </c>
      <c r="F19" s="69" t="s">
        <v>56</v>
      </c>
      <c r="G19" s="3" t="s">
        <v>72</v>
      </c>
      <c r="H19" s="20">
        <v>1.87</v>
      </c>
      <c r="I19" s="20" t="s">
        <v>11</v>
      </c>
      <c r="J19" s="20"/>
      <c r="K19" s="21">
        <v>202.63</v>
      </c>
      <c r="L19" s="27">
        <f>85.8*H19</f>
        <v>160.446</v>
      </c>
    </row>
    <row r="20" spans="1:12" ht="50.25" customHeight="1">
      <c r="A20" s="20"/>
      <c r="B20" s="67"/>
      <c r="C20" s="3"/>
      <c r="D20" s="24"/>
      <c r="E20" s="24"/>
      <c r="F20" s="70"/>
      <c r="G20" s="23"/>
      <c r="H20" s="20">
        <v>2.97</v>
      </c>
      <c r="I20" s="3" t="s">
        <v>10</v>
      </c>
      <c r="J20" s="20"/>
      <c r="K20" s="21"/>
      <c r="L20" s="27"/>
    </row>
    <row r="21" spans="1:12" ht="58.5" customHeight="1">
      <c r="A21" s="20">
        <v>7</v>
      </c>
      <c r="B21" s="24" t="s">
        <v>111</v>
      </c>
      <c r="C21" s="3" t="s">
        <v>8</v>
      </c>
      <c r="D21" s="20"/>
      <c r="E21" s="20"/>
      <c r="F21" s="39" t="s">
        <v>112</v>
      </c>
      <c r="G21" s="3" t="s">
        <v>113</v>
      </c>
      <c r="H21" s="20">
        <v>2.97</v>
      </c>
      <c r="I21" s="3" t="s">
        <v>10</v>
      </c>
      <c r="J21" s="20"/>
      <c r="K21" s="20"/>
      <c r="L21" s="27">
        <f>93.29*H21</f>
        <v>277.07130000000006</v>
      </c>
    </row>
    <row r="22" ht="12.75">
      <c r="G22" s="40"/>
    </row>
  </sheetData>
  <mergeCells count="25">
    <mergeCell ref="B19:B20"/>
    <mergeCell ref="F12:F14"/>
    <mergeCell ref="E15:E16"/>
    <mergeCell ref="J8:J11"/>
    <mergeCell ref="J15:J16"/>
    <mergeCell ref="J12:J14"/>
    <mergeCell ref="G12:G14"/>
    <mergeCell ref="E12:E14"/>
    <mergeCell ref="B12:B14"/>
    <mergeCell ref="F19:F20"/>
    <mergeCell ref="A15:A16"/>
    <mergeCell ref="C15:C16"/>
    <mergeCell ref="D15:D16"/>
    <mergeCell ref="G15:G16"/>
    <mergeCell ref="B15:B16"/>
    <mergeCell ref="F15:F16"/>
    <mergeCell ref="A12:A14"/>
    <mergeCell ref="C12:C14"/>
    <mergeCell ref="D12:D14"/>
    <mergeCell ref="A4:A7"/>
    <mergeCell ref="J4:J7"/>
    <mergeCell ref="B4:B7"/>
    <mergeCell ref="C4:C7"/>
    <mergeCell ref="D4:D7"/>
    <mergeCell ref="G4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2015-03-19T07:07:44Z</cp:lastPrinted>
  <dcterms:created xsi:type="dcterms:W3CDTF">1996-10-08T23:32:33Z</dcterms:created>
  <dcterms:modified xsi:type="dcterms:W3CDTF">2015-04-17T05:54:42Z</dcterms:modified>
  <cp:category/>
  <cp:version/>
  <cp:contentType/>
  <cp:contentStatus/>
</cp:coreProperties>
</file>