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ХВС" sheetId="1" r:id="rId1"/>
    <sheet name="ОТОПЛЕНИЕ" sheetId="2" r:id="rId2"/>
    <sheet name="ГВС" sheetId="3" r:id="rId3"/>
  </sheets>
  <definedNames/>
  <calcPr fullCalcOnLoad="1"/>
</workbook>
</file>

<file path=xl/sharedStrings.xml><?xml version="1.0" encoding="utf-8"?>
<sst xmlns="http://schemas.openxmlformats.org/spreadsheetml/2006/main" count="204" uniqueCount="127">
  <si>
    <t>Поставщик</t>
  </si>
  <si>
    <t>Норматив потребления</t>
  </si>
  <si>
    <t>Нормативный документ</t>
  </si>
  <si>
    <t>Тариф для поставщика на 2011год (без НДС)</t>
  </si>
  <si>
    <t>Услуга</t>
  </si>
  <si>
    <t>отопление</t>
  </si>
  <si>
    <t>№
п/п</t>
  </si>
  <si>
    <t>холодное 
водоснабжение</t>
  </si>
  <si>
    <t>горячее водоснабжение</t>
  </si>
  <si>
    <t>Вид благоустройства</t>
  </si>
  <si>
    <t>ванна длинной 1500-1700 мм с душем</t>
  </si>
  <si>
    <t>душ при жилой комнате</t>
  </si>
  <si>
    <t>общая кухня и блоки душевых на этажах при жилых комнатах в каждой секции здания</t>
  </si>
  <si>
    <t>общая душевая</t>
  </si>
  <si>
    <r>
      <t>Норматив потребления коммунальных услуг по городу Брянску, м</t>
    </r>
    <r>
      <rPr>
        <b/>
        <vertAlign val="superscript"/>
        <sz val="11"/>
        <rFont val="Arial"/>
        <family val="2"/>
      </rPr>
      <t>3</t>
    </r>
  </si>
  <si>
    <t>Постановление Брянской городской администрации от 01.02.2010года № 129 -п</t>
  </si>
  <si>
    <t>МУП "Брянский городской водоканал"</t>
  </si>
  <si>
    <t>водоотведение</t>
  </si>
  <si>
    <t>ГУП "Брянскоммунэнерго"</t>
  </si>
  <si>
    <t>ООО"Брянсктеплоэнерго"</t>
  </si>
  <si>
    <t>Тариф, руб./куб.м. (с НДС) с 01.07. по 31.08.12</t>
  </si>
  <si>
    <t>(без НДС)</t>
  </si>
  <si>
    <t>81,02 
 68,66 
(без НДС)</t>
  </si>
  <si>
    <t>84,10
71,27
(без НДС)</t>
  </si>
  <si>
    <t>ГУП "Брянсккоммунэнерго"</t>
  </si>
  <si>
    <t>55,98   
47,44 без НДС</t>
  </si>
  <si>
    <t>59,12      50,10 без НДС</t>
  </si>
  <si>
    <t>Тариф для населения на 2012год, руб./чел.
(с НДС) с01.07. по 31.08.</t>
  </si>
  <si>
    <t>64,15    54,36 без НДС</t>
  </si>
  <si>
    <t>64,74    54,87 без НДС</t>
  </si>
  <si>
    <t>67,46   57,17без НДС</t>
  </si>
  <si>
    <r>
      <t>87,34
74,02</t>
    </r>
    <r>
      <rPr>
        <sz val="10"/>
        <color indexed="10"/>
        <rFont val="Arial"/>
        <family val="2"/>
      </rPr>
      <t xml:space="preserve">
(без НДС)</t>
    </r>
  </si>
  <si>
    <t>Постановление Брянской городской администрации от 28.12.2011года № 3523-п, №3525-п</t>
  </si>
  <si>
    <t>ул.Евдокимова д.1/1</t>
  </si>
  <si>
    <t>ул.Евдокимова д.1/2-</t>
  </si>
  <si>
    <t>84,88   
71,93 без НДС</t>
  </si>
  <si>
    <t>66,71  
 56,54 без НДС</t>
  </si>
  <si>
    <t xml:space="preserve">Тариф для поставщика на 2013год (с НДС)до  01.07 </t>
  </si>
  <si>
    <t xml:space="preserve">Тариф для населения на 2013год (с НДС) до 01.07.13 </t>
  </si>
  <si>
    <t>Тариф, руб./куб.м. (с НДС) до 01.07.13</t>
  </si>
  <si>
    <t>Тариф для населения на до 01.07.2013год, руб./куб.м.
(с НДС)</t>
  </si>
  <si>
    <t>Постановление комитета государственного регулирования тарифов Брянской области от 19.04.2013года № 12/7-т</t>
  </si>
  <si>
    <t>ГУП "Брянсккоммунэнерго"
пер. Менжинского 9а</t>
  </si>
  <si>
    <t>МРСК "ЦЕНТРА"
филиал "Брянскэнерго"</t>
  </si>
  <si>
    <t>электро
снабжение</t>
  </si>
  <si>
    <t>одноставочный тариф</t>
  </si>
  <si>
    <t>тариф, дифференцированный по двум зонам суток</t>
  </si>
  <si>
    <t>ночная зона</t>
  </si>
  <si>
    <t>Население, проживающее в городских населенных пунктах в домах, оборудованных в установленном
 порядке стационарными электроплитами (или)электроотопительными установками</t>
  </si>
  <si>
    <t>ГУП "Брянскоммунэнерго" 
пер. Менжинского 9а</t>
  </si>
  <si>
    <t>ГУП "Брянскоммунэнерго" 
п. Б.Берега (ул. Коминтерна 8, ул. Пролетарская 10)</t>
  </si>
  <si>
    <t>дневная зона</t>
  </si>
  <si>
    <t>ОАО "Брянский электромеханический завод"</t>
  </si>
  <si>
    <t>Норматив потребления коммунальных услуг по городу Брянску</t>
  </si>
  <si>
    <t>Вагонное ремонтное депо Брянск-Льговский обособленое структурное подразделение Санкт-Петербургского филиала АОА"Вагонная ремонтная компания-1"
ул. Дзержинского д.40</t>
  </si>
  <si>
    <t>Дирекция по тепловодоснабжению Московской железной дороги - филиала ОАО "РЖД" (г. Брянск)
уд. Кр. Партизан д.12,30; ул.Дзержинского д. 5,30</t>
  </si>
  <si>
    <t>ОАО "Брянскавтодор" Брянское ДРСУч
п-т Ст. Димитровад.76,78</t>
  </si>
  <si>
    <t>ОАО "Брянский гормолзавод"
уд. Почепская д.36,38</t>
  </si>
  <si>
    <t>ЗАО "Брянский завод силикатного кирпича"
ул. Сталелитейная д.5,5а,6,6а,9,10,10а</t>
  </si>
  <si>
    <t>УМВД России  по Брянской области
ул. Советская д.93</t>
  </si>
  <si>
    <t>ОАО"РЭУ" "Курский"
ул. О.Кошевогод.23</t>
  </si>
  <si>
    <t>Тарифы на горячее водоснабжение по жилому фонду МУП "Жилспецсервис" г. Брянска</t>
  </si>
  <si>
    <t>Вагонное ремонтное депо Брянск-Льговский обособленное структурное подразделение Санкт-Петербуржского филиала ОАО "Вагонная ремонтная компания-1" ул. Дзержинского д.40,ул. Кр.партизан д.30</t>
  </si>
  <si>
    <t xml:space="preserve">Тарифы на услуги по водоснабжению  по жилому фонду МУП "Жилспецсервис"г. Брянска </t>
  </si>
  <si>
    <t>ООО "Рубин" ул. Фрунзе д.80</t>
  </si>
  <si>
    <t>Дирекция по тепловодоснабжению Московской железной дороги - филиала ОАО "Российские железные дороги" 
ул. Дзержинского д.40</t>
  </si>
  <si>
    <t>ЗАО "Брянский завод силикатного кирпича" ул. Сталелитейная д.5,5а,6,6а,9,10,10а</t>
  </si>
  <si>
    <t>Приказ Управл.гос.регулир.тарифов брянской обл.от 19.12.2014г. № 55/13-гвс</t>
  </si>
  <si>
    <t xml:space="preserve">114,70
114,7
</t>
  </si>
  <si>
    <t>ООО "Котельная электроаппарат""
ул. 3-го Июля д.16</t>
  </si>
  <si>
    <t>ООО "Котельная Электроапарат"
ул. 3-го Июля д.16а, В.Свфроновой 73</t>
  </si>
  <si>
    <t>Приказ Управл государственного регулирования тарифов Брянской области от 19,12.2016года № 37/106-т</t>
  </si>
  <si>
    <t>Приказ Управл. государственного регулирования тарифов Брянской области от 19.12.2016года № 37/150-т</t>
  </si>
  <si>
    <t>МУП "Жилкомсервис" Бежицкого района г. Брянска (Ст. Димитрова 69)</t>
  </si>
  <si>
    <t>Приказ Управл государственного регулирования тарифов Брянской области от 17.12.2016года № 37/26-т</t>
  </si>
  <si>
    <t>10,83
9,18 без НДС</t>
  </si>
  <si>
    <t>20,45
без НДС 17,33</t>
  </si>
  <si>
    <t>12,51
10,6 без НДС</t>
  </si>
  <si>
    <t>20,27
17,78 без НДС</t>
  </si>
  <si>
    <t>13,81
15,19 без НДС</t>
  </si>
  <si>
    <t>Тариф для населения  руб./чел.
(с НДС) с 01.07.17г.</t>
  </si>
  <si>
    <t>88,06  74,63без НДС</t>
  </si>
  <si>
    <t>99,40
84,24без НДС</t>
  </si>
  <si>
    <t>94,42  80,02 без НДС</t>
  </si>
  <si>
    <t>120,37  без НДС 102,01</t>
  </si>
  <si>
    <t>МУП "Жилкомсервис" Бежицкого района
пр-т Ст. Димитрова д.69</t>
  </si>
  <si>
    <t>147,61
125,09
(без НДС)</t>
  </si>
  <si>
    <t>17,52
14,85 без НДС</t>
  </si>
  <si>
    <t>109,93
без НДС 
93,16</t>
  </si>
  <si>
    <t>ООО "Рубин"
ул. Фрунзе д.80,</t>
  </si>
  <si>
    <t>АО "Брянские коммунальные системы"
ул. Горького д.2,ул.Калинина д.121/123</t>
  </si>
  <si>
    <t>АО "Брянский электромеханический
 завод"</t>
  </si>
  <si>
    <t>АО "Брянский электромеханический завод"
ул. Вокзальная д.138,152,154</t>
  </si>
  <si>
    <t>ООО "Рубин"
ул. Фрунзе д.80</t>
  </si>
  <si>
    <t>ул. Горького д.30</t>
  </si>
  <si>
    <t>пр-т Ст Димитрова 78</t>
  </si>
  <si>
    <t>Тарифы на отопление с 01.01.2018г по жилому фонду МУП "Жилспецсервис"г. Брянска</t>
  </si>
  <si>
    <t>Тариф для поставщика на 2018 год (с НДС)с 01.01.18-01.07.2018.руб/Гкал</t>
  </si>
  <si>
    <t>Тариф для населения на 2018год (с НДС) с 01.01.18-01.07.2018 руб/ м.кв.</t>
  </si>
  <si>
    <t>Приказ Управления государственного регулирования тарифов Брянской области от 20.12.2017 года № 40/16-т</t>
  </si>
  <si>
    <t>Приказ Управления государственного регулирования тарифов Брянской области от 20.12.2017 года №40/40-т</t>
  </si>
  <si>
    <t>Приказ Управления государственного регулирования тарифов Брянской области от 20.12.2017года № 40/79-т</t>
  </si>
  <si>
    <t>Приказ Управления государственного регулирования тарифов Брянской области от 20.12.2017 года № 40/28-т</t>
  </si>
  <si>
    <t>Приказ Управл. государственного регулирования тарифов Брянской области от 20.12.2017г №40/114-т</t>
  </si>
  <si>
    <t>Приказ Управл. государственного регулирования тарифов Брянской области от 20.12.2017года № 40/2-т</t>
  </si>
  <si>
    <t>Приказ Управл. государственного регулирования тарифов Брянской области от 20.12.2017года № 40/112-т,</t>
  </si>
  <si>
    <t>Приказ Управл. государственного регулирования тарифов Брянской области от 03.04.2018 года№8/2  прилож 2.1</t>
  </si>
  <si>
    <t>Приказ Управления государственного регулирования тарифов по Брянской обл
 от 20.12.2017г №40/83-т</t>
  </si>
  <si>
    <t>Приказ Управл государственного регулирования тарифов Брянской области от 20.12.2017года № 40/2-т</t>
  </si>
  <si>
    <t>Приказ Управл. государственного регулирования тарифов Брянской области от 20.12.2017года №40/2-т</t>
  </si>
  <si>
    <t>Тарифы на электрическую энергию с 01.01.2018-01.07.2018г</t>
  </si>
  <si>
    <t>Тариф для населения на с 01.01.2018г., руб./кВт.ч.
(с НДС)</t>
  </si>
  <si>
    <t>Приказ Управления государственного регулирования тарифов Брянской области от 15.12.2017года №38/1-э</t>
  </si>
  <si>
    <t>Тариф для населения на с 01.01.2018-01.07.2018год, руб./куб.м.
(с НДС)</t>
  </si>
  <si>
    <t>ПриказУправл государственного регулирования тарифов Брянской области от 14.12.2017года №37/19-вк</t>
  </si>
  <si>
    <t>Приказ Управл государственного регулирования тарифов Брянской области от 14.12.2017года №37/39-вк</t>
  </si>
  <si>
    <t>Приказ Управл государственного регулирования тарифов Брянской области от 14.12.2017 года №37/59-вк</t>
  </si>
  <si>
    <t>Приказ Управл государственного регулирования тарифов Брянской области от 14.12.2017 года №37/1-вк</t>
  </si>
  <si>
    <t>Приказ Управл.государственного регулирования тарифов Брянской области от 18.12.2017года №39/16-вк</t>
  </si>
  <si>
    <t>Приказ Управл..гос.регулир.тарифов брянской обл.от 03.04.2018г. № 8/3 -гвс, прилож 3.1</t>
  </si>
  <si>
    <t>Тариф руб./куб.м. С НДС  с 01.01.18-01.07.2018г</t>
  </si>
  <si>
    <t>Приказ Управления государственного регулирования тарифов Брянской области от 20.12.2017года №40/12-гвс</t>
  </si>
  <si>
    <t>Приказ Управления государственного регулирования тарифов Брянской области от 20.12.2017года № 40/3-гвс</t>
  </si>
  <si>
    <t>Постановление комитета государственного регулирования тарифов Брянской области от 20.12.2017года № 40/30-гвс</t>
  </si>
  <si>
    <t>Приказ управл.гос.регулир.тарифов Брянской обл.от 20.12.2017г. №40/62-гвс</t>
  </si>
  <si>
    <t>Приказ Управл.гос.регулир.тарифов Брянской обл.от 20.12.2017г. № 40/92-гвс</t>
  </si>
  <si>
    <t>Приказ Управл..гос.регулир.тарифов брянской обл.от 20.12.2017г. № 40/3-гвс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</si>
</sst>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3" xfId="0" applyNumberFormat="1" applyBorder="1" applyAlignment="1">
      <alignment vertical="center" wrapText="1" shrinkToFit="1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vertical="center" wrapText="1" shrinkToFit="1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/>
    </xf>
    <xf numFmtId="180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0" fontId="0" fillId="0" borderId="12" xfId="0" applyBorder="1" applyAlignment="1">
      <alignment horizontal="center"/>
    </xf>
    <xf numFmtId="4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2" xfId="0" applyNumberForma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 shrinkToFi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B8">
      <selection activeCell="K8" sqref="K8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5.57421875" style="0" customWidth="1"/>
    <col min="4" max="4" width="17.140625" style="0" hidden="1" customWidth="1"/>
    <col min="5" max="5" width="24.7109375" style="0" customWidth="1"/>
    <col min="6" max="6" width="15.57421875" style="0" hidden="1" customWidth="1"/>
    <col min="7" max="7" width="15.421875" style="0" hidden="1" customWidth="1"/>
    <col min="8" max="8" width="15.140625" style="0" hidden="1" customWidth="1"/>
    <col min="9" max="9" width="14.8515625" style="0" customWidth="1"/>
  </cols>
  <sheetData>
    <row r="2" spans="1:2" ht="15.75">
      <c r="A2" s="23"/>
      <c r="B2" s="24" t="s">
        <v>63</v>
      </c>
    </row>
    <row r="3" spans="1:9" ht="105">
      <c r="A3" s="1" t="s">
        <v>6</v>
      </c>
      <c r="B3" s="2" t="s">
        <v>0</v>
      </c>
      <c r="C3" s="2" t="s">
        <v>4</v>
      </c>
      <c r="D3" s="2" t="s">
        <v>3</v>
      </c>
      <c r="E3" s="2" t="s">
        <v>2</v>
      </c>
      <c r="F3" s="2" t="s">
        <v>1</v>
      </c>
      <c r="G3" s="2" t="s">
        <v>2</v>
      </c>
      <c r="H3" s="2" t="s">
        <v>40</v>
      </c>
      <c r="I3" s="2" t="s">
        <v>113</v>
      </c>
    </row>
    <row r="4" spans="1:9" ht="63.75">
      <c r="A4" s="4">
        <v>1</v>
      </c>
      <c r="B4" s="4" t="s">
        <v>52</v>
      </c>
      <c r="C4" s="6" t="s">
        <v>7</v>
      </c>
      <c r="D4" s="4"/>
      <c r="E4" s="3" t="s">
        <v>114</v>
      </c>
      <c r="F4" s="4"/>
      <c r="G4" s="4"/>
      <c r="H4" s="22">
        <v>8.18</v>
      </c>
      <c r="I4" s="48" t="s">
        <v>75</v>
      </c>
    </row>
    <row r="5" spans="1:9" ht="70.5" customHeight="1">
      <c r="A5" s="4">
        <v>2</v>
      </c>
      <c r="B5" s="4" t="s">
        <v>64</v>
      </c>
      <c r="C5" s="25" t="s">
        <v>7</v>
      </c>
      <c r="D5" s="4"/>
      <c r="E5" s="3" t="s">
        <v>115</v>
      </c>
      <c r="F5" s="4"/>
      <c r="G5" s="4"/>
      <c r="H5" s="22">
        <v>12.8</v>
      </c>
      <c r="I5" s="48" t="s">
        <v>87</v>
      </c>
    </row>
    <row r="6" spans="1:9" ht="75" customHeight="1">
      <c r="A6" s="4">
        <v>3</v>
      </c>
      <c r="B6" s="3" t="s">
        <v>65</v>
      </c>
      <c r="C6" s="6" t="s">
        <v>7</v>
      </c>
      <c r="D6" s="4"/>
      <c r="E6" s="17" t="s">
        <v>116</v>
      </c>
      <c r="F6" s="4"/>
      <c r="G6" s="4"/>
      <c r="H6" s="22">
        <v>13.17</v>
      </c>
      <c r="I6" s="48" t="s">
        <v>76</v>
      </c>
    </row>
    <row r="7" spans="1:9" ht="67.5" customHeight="1">
      <c r="A7" s="4">
        <v>4</v>
      </c>
      <c r="B7" s="3" t="s">
        <v>66</v>
      </c>
      <c r="C7" s="6" t="s">
        <v>7</v>
      </c>
      <c r="D7" s="4"/>
      <c r="E7" s="17" t="s">
        <v>117</v>
      </c>
      <c r="F7" s="4"/>
      <c r="G7" s="4"/>
      <c r="H7" s="18">
        <v>11.31</v>
      </c>
      <c r="I7" s="35" t="s">
        <v>77</v>
      </c>
    </row>
    <row r="8" spans="1:9" ht="63.75" customHeight="1">
      <c r="A8" s="52">
        <v>5</v>
      </c>
      <c r="B8" s="50" t="s">
        <v>16</v>
      </c>
      <c r="C8" s="7" t="s">
        <v>7</v>
      </c>
      <c r="D8" s="8"/>
      <c r="E8" s="54" t="s">
        <v>118</v>
      </c>
      <c r="F8" s="8"/>
      <c r="G8" s="8"/>
      <c r="H8" s="18">
        <v>13.17</v>
      </c>
      <c r="I8" s="35" t="s">
        <v>78</v>
      </c>
    </row>
    <row r="9" spans="1:9" ht="27" customHeight="1">
      <c r="A9" s="53"/>
      <c r="B9" s="51"/>
      <c r="C9" s="9" t="s">
        <v>17</v>
      </c>
      <c r="D9" s="8"/>
      <c r="E9" s="55"/>
      <c r="F9" s="8"/>
      <c r="G9" s="8"/>
      <c r="H9" s="18">
        <v>8.44</v>
      </c>
      <c r="I9" s="35" t="s">
        <v>79</v>
      </c>
    </row>
    <row r="11" spans="2:3" ht="18">
      <c r="B11" s="28" t="s">
        <v>110</v>
      </c>
      <c r="C11" s="28"/>
    </row>
    <row r="13" spans="2:9" ht="90">
      <c r="B13" s="2" t="s">
        <v>0</v>
      </c>
      <c r="C13" s="2" t="s">
        <v>4</v>
      </c>
      <c r="D13" s="2" t="s">
        <v>3</v>
      </c>
      <c r="E13" s="2" t="s">
        <v>2</v>
      </c>
      <c r="F13" s="2" t="s">
        <v>1</v>
      </c>
      <c r="G13" s="2" t="s">
        <v>2</v>
      </c>
      <c r="H13" s="2" t="s">
        <v>40</v>
      </c>
      <c r="I13" s="2" t="s">
        <v>111</v>
      </c>
    </row>
    <row r="14" spans="2:9" ht="63.75">
      <c r="B14" s="6" t="s">
        <v>43</v>
      </c>
      <c r="C14" s="6" t="s">
        <v>44</v>
      </c>
      <c r="D14" s="4"/>
      <c r="E14" s="3" t="s">
        <v>112</v>
      </c>
      <c r="F14" s="4"/>
      <c r="G14" s="4"/>
      <c r="H14" s="22">
        <v>8.18</v>
      </c>
      <c r="I14" s="22"/>
    </row>
    <row r="15" spans="2:9" ht="12.75">
      <c r="B15" s="29" t="s">
        <v>45</v>
      </c>
      <c r="C15" s="18"/>
      <c r="D15" s="18"/>
      <c r="E15" s="18"/>
      <c r="F15" s="18"/>
      <c r="G15" s="18"/>
      <c r="H15" s="18"/>
      <c r="I15" s="18">
        <v>3.43</v>
      </c>
    </row>
    <row r="16" spans="2:9" ht="12.75">
      <c r="B16" s="29" t="s">
        <v>46</v>
      </c>
      <c r="C16" s="29"/>
      <c r="D16" s="18"/>
      <c r="E16" s="18"/>
      <c r="F16" s="18"/>
      <c r="G16" s="18"/>
      <c r="H16" s="18"/>
      <c r="I16" s="18"/>
    </row>
    <row r="17" spans="2:9" ht="12.75">
      <c r="B17" s="18" t="s">
        <v>51</v>
      </c>
      <c r="C17" s="18"/>
      <c r="D17" s="18"/>
      <c r="E17" s="18"/>
      <c r="F17" s="18"/>
      <c r="G17" s="18"/>
      <c r="H17" s="18"/>
      <c r="I17" s="18">
        <v>3.94</v>
      </c>
    </row>
    <row r="18" spans="2:9" ht="12.75">
      <c r="B18" s="18" t="s">
        <v>47</v>
      </c>
      <c r="C18" s="18"/>
      <c r="D18" s="18"/>
      <c r="E18" s="18"/>
      <c r="F18" s="18"/>
      <c r="G18" s="18"/>
      <c r="H18" s="18"/>
      <c r="I18" s="18">
        <v>2.06</v>
      </c>
    </row>
    <row r="19" spans="2:9" ht="63.75" customHeight="1">
      <c r="B19" s="56" t="s">
        <v>48</v>
      </c>
      <c r="C19" s="56"/>
      <c r="D19" s="56"/>
      <c r="E19" s="56"/>
      <c r="F19" s="18"/>
      <c r="G19" s="18"/>
      <c r="H19" s="18"/>
      <c r="I19" s="18">
        <v>2.4</v>
      </c>
    </row>
    <row r="20" spans="2:9" ht="12.75">
      <c r="B20" s="29" t="s">
        <v>46</v>
      </c>
      <c r="C20" s="29"/>
      <c r="D20" s="18"/>
      <c r="E20" s="18"/>
      <c r="F20" s="18"/>
      <c r="G20" s="18"/>
      <c r="H20" s="18"/>
      <c r="I20" s="18"/>
    </row>
    <row r="21" spans="2:9" ht="12.75">
      <c r="B21" s="18" t="s">
        <v>51</v>
      </c>
      <c r="C21" s="18"/>
      <c r="D21" s="18"/>
      <c r="E21" s="18"/>
      <c r="F21" s="18"/>
      <c r="G21" s="18"/>
      <c r="H21" s="18"/>
      <c r="I21" s="18">
        <v>2.76</v>
      </c>
    </row>
    <row r="22" spans="2:9" ht="12.75">
      <c r="B22" s="18" t="s">
        <v>47</v>
      </c>
      <c r="C22" s="18"/>
      <c r="D22" s="18"/>
      <c r="E22" s="18"/>
      <c r="F22" s="18"/>
      <c r="G22" s="18"/>
      <c r="H22" s="18"/>
      <c r="I22" s="18">
        <v>1.44</v>
      </c>
    </row>
  </sheetData>
  <sheetProtection/>
  <mergeCells count="4">
    <mergeCell ref="B8:B9"/>
    <mergeCell ref="A8:A9"/>
    <mergeCell ref="E8:E9"/>
    <mergeCell ref="B19:E19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6.421875" style="0" customWidth="1"/>
    <col min="2" max="2" width="41.00390625" style="0" customWidth="1"/>
    <col min="3" max="3" width="11.00390625" style="0" customWidth="1"/>
    <col min="4" max="4" width="13.421875" style="0" hidden="1" customWidth="1"/>
    <col min="5" max="5" width="13.140625" style="0" customWidth="1"/>
    <col min="6" max="6" width="26.140625" style="0" customWidth="1"/>
    <col min="7" max="7" width="9.8515625" style="0" customWidth="1"/>
    <col min="8" max="8" width="22.57421875" style="0" hidden="1" customWidth="1"/>
    <col min="9" max="9" width="11.8515625" style="0" hidden="1" customWidth="1"/>
    <col min="10" max="10" width="9.7109375" style="0" customWidth="1"/>
  </cols>
  <sheetData>
    <row r="1" spans="1:10" ht="15.75">
      <c r="A1" s="57" t="s">
        <v>96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65">
      <c r="A2" s="1" t="s">
        <v>6</v>
      </c>
      <c r="B2" s="2" t="s">
        <v>0</v>
      </c>
      <c r="C2" s="2" t="s">
        <v>4</v>
      </c>
      <c r="D2" s="2" t="s">
        <v>37</v>
      </c>
      <c r="E2" s="2" t="s">
        <v>97</v>
      </c>
      <c r="F2" s="2" t="s">
        <v>2</v>
      </c>
      <c r="G2" s="2" t="s">
        <v>53</v>
      </c>
      <c r="H2" s="2" t="s">
        <v>2</v>
      </c>
      <c r="I2" s="2" t="s">
        <v>38</v>
      </c>
      <c r="J2" s="2" t="s">
        <v>98</v>
      </c>
    </row>
    <row r="3" spans="1:10" ht="63.75">
      <c r="A3" s="4">
        <v>1</v>
      </c>
      <c r="B3" s="6" t="s">
        <v>92</v>
      </c>
      <c r="C3" s="4" t="s">
        <v>5</v>
      </c>
      <c r="D3" s="4">
        <v>1282.41</v>
      </c>
      <c r="E3" s="16">
        <v>1743.28</v>
      </c>
      <c r="F3" s="17" t="s">
        <v>99</v>
      </c>
      <c r="G3" s="4">
        <v>0.0131</v>
      </c>
      <c r="H3" s="3" t="s">
        <v>32</v>
      </c>
      <c r="I3" s="5">
        <f aca="true" t="shared" si="0" ref="I3:I15">D3*G3</f>
        <v>16.799571</v>
      </c>
      <c r="J3" s="27">
        <f aca="true" t="shared" si="1" ref="J3:J21">E3*G3</f>
        <v>22.836968</v>
      </c>
    </row>
    <row r="4" spans="1:10" ht="63.75">
      <c r="A4" s="4">
        <v>2</v>
      </c>
      <c r="B4" s="6" t="s">
        <v>93</v>
      </c>
      <c r="C4" s="4" t="s">
        <v>5</v>
      </c>
      <c r="D4" s="4">
        <v>1447.15</v>
      </c>
      <c r="E4" s="16">
        <v>1972.87</v>
      </c>
      <c r="F4" s="17" t="s">
        <v>100</v>
      </c>
      <c r="G4" s="4">
        <v>0.0131</v>
      </c>
      <c r="H4" s="3" t="s">
        <v>32</v>
      </c>
      <c r="I4" s="5">
        <f t="shared" si="0"/>
        <v>18.957665000000002</v>
      </c>
      <c r="J4" s="27">
        <f t="shared" si="1"/>
        <v>25.844597</v>
      </c>
    </row>
    <row r="5" spans="1:10" ht="76.5" customHeight="1">
      <c r="A5" s="4">
        <v>3</v>
      </c>
      <c r="B5" s="3" t="s">
        <v>54</v>
      </c>
      <c r="C5" s="4" t="s">
        <v>5</v>
      </c>
      <c r="D5" s="4">
        <v>1463.44</v>
      </c>
      <c r="E5" s="16">
        <v>1826.58</v>
      </c>
      <c r="F5" s="17" t="s">
        <v>101</v>
      </c>
      <c r="G5" s="4">
        <v>0.0131</v>
      </c>
      <c r="H5" s="3" t="s">
        <v>32</v>
      </c>
      <c r="I5" s="5">
        <f t="shared" si="0"/>
        <v>19.171064</v>
      </c>
      <c r="J5" s="27">
        <f t="shared" si="1"/>
        <v>23.928198</v>
      </c>
    </row>
    <row r="6" spans="1:10" ht="63.75">
      <c r="A6" s="4">
        <v>4</v>
      </c>
      <c r="B6" s="3" t="s">
        <v>55</v>
      </c>
      <c r="C6" s="4" t="s">
        <v>5</v>
      </c>
      <c r="D6" s="4">
        <v>1503.32</v>
      </c>
      <c r="E6" s="16">
        <v>2041.78</v>
      </c>
      <c r="F6" s="3" t="s">
        <v>102</v>
      </c>
      <c r="G6" s="4">
        <v>0.0131</v>
      </c>
      <c r="H6" s="3" t="s">
        <v>32</v>
      </c>
      <c r="I6" s="5">
        <f t="shared" si="0"/>
        <v>19.693492</v>
      </c>
      <c r="J6" s="27">
        <f t="shared" si="1"/>
        <v>26.747318</v>
      </c>
    </row>
    <row r="7" spans="1:10" ht="63.75">
      <c r="A7" s="4">
        <v>5</v>
      </c>
      <c r="B7" s="3" t="s">
        <v>56</v>
      </c>
      <c r="C7" s="4" t="s">
        <v>5</v>
      </c>
      <c r="D7" s="21">
        <v>1519.29</v>
      </c>
      <c r="E7" s="32">
        <v>2097.01</v>
      </c>
      <c r="F7" s="3" t="s">
        <v>103</v>
      </c>
      <c r="G7" s="4">
        <v>0.0131</v>
      </c>
      <c r="H7" s="3" t="s">
        <v>32</v>
      </c>
      <c r="I7" s="5">
        <f t="shared" si="0"/>
        <v>19.902699000000002</v>
      </c>
      <c r="J7" s="27">
        <f t="shared" si="1"/>
        <v>27.470831000000004</v>
      </c>
    </row>
    <row r="8" spans="1:10" ht="63.75" customHeight="1">
      <c r="A8" s="4">
        <v>6</v>
      </c>
      <c r="B8" s="3" t="s">
        <v>18</v>
      </c>
      <c r="C8" s="4" t="s">
        <v>5</v>
      </c>
      <c r="D8" s="4">
        <v>1841.15</v>
      </c>
      <c r="E8" s="32">
        <v>2249.1</v>
      </c>
      <c r="F8" s="3" t="s">
        <v>104</v>
      </c>
      <c r="G8" s="4">
        <v>0.0131</v>
      </c>
      <c r="H8" s="3"/>
      <c r="I8" s="5">
        <f t="shared" si="0"/>
        <v>24.119065000000003</v>
      </c>
      <c r="J8" s="27">
        <f t="shared" si="1"/>
        <v>29.46321</v>
      </c>
    </row>
    <row r="9" spans="1:10" ht="87" customHeight="1">
      <c r="A9" s="4">
        <v>7</v>
      </c>
      <c r="B9" s="3" t="s">
        <v>57</v>
      </c>
      <c r="C9" s="4" t="s">
        <v>5</v>
      </c>
      <c r="D9" s="4">
        <v>1346.47</v>
      </c>
      <c r="E9" s="16">
        <v>1857.86</v>
      </c>
      <c r="F9" s="3" t="s">
        <v>105</v>
      </c>
      <c r="G9" s="4">
        <v>0.0131</v>
      </c>
      <c r="H9" s="3" t="s">
        <v>32</v>
      </c>
      <c r="I9" s="5">
        <f t="shared" si="0"/>
        <v>17.638757000000002</v>
      </c>
      <c r="J9" s="27">
        <f t="shared" si="1"/>
        <v>24.337965999999998</v>
      </c>
    </row>
    <row r="10" spans="1:10" ht="63.75">
      <c r="A10" s="4">
        <v>8</v>
      </c>
      <c r="B10" s="3" t="s">
        <v>58</v>
      </c>
      <c r="C10" s="4" t="s">
        <v>5</v>
      </c>
      <c r="D10" s="4">
        <v>1219.53</v>
      </c>
      <c r="E10" s="16">
        <v>1644.73</v>
      </c>
      <c r="F10" s="3" t="s">
        <v>74</v>
      </c>
      <c r="G10" s="4">
        <v>0.0131</v>
      </c>
      <c r="H10" s="3" t="s">
        <v>32</v>
      </c>
      <c r="I10" s="5">
        <f t="shared" si="0"/>
        <v>15.975843000000001</v>
      </c>
      <c r="J10" s="27">
        <f t="shared" si="1"/>
        <v>21.545963</v>
      </c>
    </row>
    <row r="11" spans="1:10" ht="63.75" hidden="1">
      <c r="A11" s="4">
        <v>12</v>
      </c>
      <c r="B11" s="3" t="s">
        <v>19</v>
      </c>
      <c r="C11" s="4" t="s">
        <v>5</v>
      </c>
      <c r="D11" s="4">
        <v>1824.35</v>
      </c>
      <c r="E11" s="16">
        <v>2030.51</v>
      </c>
      <c r="F11" s="3" t="s">
        <v>41</v>
      </c>
      <c r="G11" s="4">
        <v>0.0131</v>
      </c>
      <c r="H11" s="3" t="s">
        <v>32</v>
      </c>
      <c r="I11" s="5">
        <f t="shared" si="0"/>
        <v>23.898985</v>
      </c>
      <c r="J11" s="27">
        <f t="shared" si="1"/>
        <v>26.599681</v>
      </c>
    </row>
    <row r="12" spans="1:10" ht="63.75">
      <c r="A12" s="4">
        <v>9</v>
      </c>
      <c r="B12" s="3" t="s">
        <v>59</v>
      </c>
      <c r="C12" s="4" t="s">
        <v>5</v>
      </c>
      <c r="D12" s="4">
        <v>1273.81</v>
      </c>
      <c r="E12" s="32">
        <v>1520.29</v>
      </c>
      <c r="F12" s="17" t="s">
        <v>71</v>
      </c>
      <c r="G12" s="4">
        <v>0.0131</v>
      </c>
      <c r="H12" s="3" t="s">
        <v>32</v>
      </c>
      <c r="I12" s="5">
        <f t="shared" si="0"/>
        <v>16.686911</v>
      </c>
      <c r="J12" s="27">
        <f t="shared" si="1"/>
        <v>19.915799</v>
      </c>
    </row>
    <row r="13" spans="1:10" ht="63.75">
      <c r="A13" s="4">
        <v>10</v>
      </c>
      <c r="B13" s="3" t="s">
        <v>60</v>
      </c>
      <c r="C13" s="4" t="s">
        <v>5</v>
      </c>
      <c r="D13" s="4">
        <v>1509.27</v>
      </c>
      <c r="E13" s="16">
        <v>2114.45</v>
      </c>
      <c r="F13" s="3" t="s">
        <v>72</v>
      </c>
      <c r="G13" s="4">
        <v>0.0131</v>
      </c>
      <c r="H13" s="3" t="s">
        <v>32</v>
      </c>
      <c r="I13" s="5">
        <f t="shared" si="0"/>
        <v>19.771437</v>
      </c>
      <c r="J13" s="27">
        <f t="shared" si="1"/>
        <v>27.699295</v>
      </c>
    </row>
    <row r="14" spans="1:10" ht="76.5">
      <c r="A14" s="10">
        <v>11</v>
      </c>
      <c r="B14" s="3" t="s">
        <v>73</v>
      </c>
      <c r="C14" s="4" t="s">
        <v>5</v>
      </c>
      <c r="D14" s="4"/>
      <c r="E14" s="16">
        <v>2066.99</v>
      </c>
      <c r="F14" s="3" t="s">
        <v>106</v>
      </c>
      <c r="G14" s="4">
        <v>0.0131</v>
      </c>
      <c r="H14" s="3"/>
      <c r="I14" s="5"/>
      <c r="J14" s="27">
        <f t="shared" si="1"/>
        <v>27.077568999999997</v>
      </c>
    </row>
    <row r="15" spans="1:10" ht="65.25" customHeight="1">
      <c r="A15" s="26">
        <v>12</v>
      </c>
      <c r="B15" s="17" t="s">
        <v>70</v>
      </c>
      <c r="C15" s="18" t="s">
        <v>5</v>
      </c>
      <c r="D15" s="18">
        <v>1240.06</v>
      </c>
      <c r="E15" s="34">
        <v>1880.98</v>
      </c>
      <c r="F15" s="35" t="s">
        <v>107</v>
      </c>
      <c r="G15" s="18">
        <v>0.0131</v>
      </c>
      <c r="H15" s="3"/>
      <c r="I15" s="5">
        <f t="shared" si="0"/>
        <v>16.244786</v>
      </c>
      <c r="J15" s="33">
        <f t="shared" si="1"/>
        <v>24.640838000000002</v>
      </c>
    </row>
    <row r="16" spans="1:10" ht="61.5" customHeight="1">
      <c r="A16" s="26">
        <v>13</v>
      </c>
      <c r="B16" s="3" t="s">
        <v>50</v>
      </c>
      <c r="C16" s="4" t="s">
        <v>5</v>
      </c>
      <c r="D16" s="4">
        <v>1841.15</v>
      </c>
      <c r="E16" s="16">
        <v>2080.35</v>
      </c>
      <c r="F16" s="3" t="s">
        <v>108</v>
      </c>
      <c r="G16" s="4">
        <v>0.0131</v>
      </c>
      <c r="H16" s="3"/>
      <c r="I16" s="5">
        <f>D16*G16</f>
        <v>24.119065000000003</v>
      </c>
      <c r="J16" s="27">
        <f>E16*G16</f>
        <v>27.252585</v>
      </c>
    </row>
    <row r="17" spans="1:10" ht="63.75" customHeight="1">
      <c r="A17" s="26">
        <v>14</v>
      </c>
      <c r="B17" s="3" t="s">
        <v>49</v>
      </c>
      <c r="C17" s="4" t="s">
        <v>5</v>
      </c>
      <c r="D17" s="4">
        <v>1841.15</v>
      </c>
      <c r="E17" s="16">
        <v>2595.04</v>
      </c>
      <c r="F17" s="3" t="s">
        <v>109</v>
      </c>
      <c r="G17" s="4">
        <v>0.0116</v>
      </c>
      <c r="H17" s="3"/>
      <c r="I17" s="5">
        <f>D17*G17</f>
        <v>21.35734</v>
      </c>
      <c r="J17" s="27">
        <f>E17*G17</f>
        <v>30.102463999999998</v>
      </c>
    </row>
    <row r="18" spans="2:10" ht="12.75">
      <c r="B18" s="17" t="s">
        <v>33</v>
      </c>
      <c r="C18" s="18" t="s">
        <v>5</v>
      </c>
      <c r="D18" s="18">
        <v>1595.36</v>
      </c>
      <c r="E18" s="18">
        <v>2249.1</v>
      </c>
      <c r="F18" s="18"/>
      <c r="G18" s="18">
        <v>0.0087</v>
      </c>
      <c r="H18" s="18"/>
      <c r="I18" s="18">
        <v>11.24</v>
      </c>
      <c r="J18" s="27">
        <f t="shared" si="1"/>
        <v>19.567169999999997</v>
      </c>
    </row>
    <row r="19" spans="2:10" ht="12.75">
      <c r="B19" s="17" t="s">
        <v>34</v>
      </c>
      <c r="C19" s="18" t="s">
        <v>5</v>
      </c>
      <c r="D19" s="18">
        <v>1595.36</v>
      </c>
      <c r="E19" s="18">
        <v>2249.1</v>
      </c>
      <c r="F19" s="18"/>
      <c r="G19" s="18">
        <v>0.0088</v>
      </c>
      <c r="H19" s="18"/>
      <c r="I19" s="18">
        <v>11.37</v>
      </c>
      <c r="J19" s="27">
        <f t="shared" si="1"/>
        <v>19.792080000000002</v>
      </c>
    </row>
    <row r="20" spans="2:10" ht="12.75">
      <c r="B20" s="17" t="s">
        <v>94</v>
      </c>
      <c r="C20" s="18" t="s">
        <v>5</v>
      </c>
      <c r="D20" s="18"/>
      <c r="E20" s="34">
        <v>2249.1</v>
      </c>
      <c r="F20" s="18"/>
      <c r="G20" s="34">
        <v>0.017</v>
      </c>
      <c r="H20" s="18"/>
      <c r="I20" s="18"/>
      <c r="J20" s="33">
        <f t="shared" si="1"/>
        <v>38.234700000000004</v>
      </c>
    </row>
    <row r="21" spans="2:10" ht="12.75">
      <c r="B21" s="17" t="s">
        <v>95</v>
      </c>
      <c r="C21" s="18"/>
      <c r="D21" s="18"/>
      <c r="E21" s="34">
        <v>2097.01</v>
      </c>
      <c r="F21" s="18"/>
      <c r="G21" s="34">
        <v>0.017</v>
      </c>
      <c r="H21" s="18"/>
      <c r="I21" s="18"/>
      <c r="J21" s="33">
        <f t="shared" si="1"/>
        <v>35.649170000000005</v>
      </c>
    </row>
  </sheetData>
  <sheetProtection/>
  <mergeCells count="1">
    <mergeCell ref="A1:J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PageLayoutView="0" workbookViewId="0" topLeftCell="A10">
      <selection activeCell="G19" sqref="G19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12.140625" style="0" customWidth="1"/>
    <col min="4" max="5" width="11.57421875" style="0" hidden="1" customWidth="1"/>
    <col min="6" max="6" width="11.57421875" style="0" customWidth="1"/>
    <col min="7" max="7" width="25.140625" style="0" customWidth="1"/>
    <col min="8" max="8" width="13.28125" style="0" customWidth="1"/>
    <col min="9" max="9" width="25.7109375" style="0" customWidth="1"/>
    <col min="10" max="10" width="16.140625" style="0" hidden="1" customWidth="1"/>
    <col min="11" max="11" width="17.28125" style="0" hidden="1" customWidth="1"/>
    <col min="12" max="12" width="13.421875" style="0" customWidth="1"/>
  </cols>
  <sheetData>
    <row r="2" ht="15.75">
      <c r="B2" s="24" t="s">
        <v>61</v>
      </c>
    </row>
    <row r="3" spans="1:12" ht="108.75" customHeight="1">
      <c r="A3" s="1" t="s">
        <v>6</v>
      </c>
      <c r="B3" s="2" t="s">
        <v>0</v>
      </c>
      <c r="C3" s="2" t="s">
        <v>4</v>
      </c>
      <c r="D3" s="2" t="s">
        <v>20</v>
      </c>
      <c r="E3" s="2" t="s">
        <v>39</v>
      </c>
      <c r="F3" s="2" t="s">
        <v>120</v>
      </c>
      <c r="G3" s="2" t="s">
        <v>2</v>
      </c>
      <c r="H3" s="2" t="s">
        <v>14</v>
      </c>
      <c r="I3" s="2" t="s">
        <v>9</v>
      </c>
      <c r="J3" s="2" t="s">
        <v>2</v>
      </c>
      <c r="K3" s="2" t="s">
        <v>27</v>
      </c>
      <c r="L3" s="2" t="s">
        <v>80</v>
      </c>
    </row>
    <row r="4" spans="1:12" ht="75.75" customHeight="1">
      <c r="A4" s="60">
        <v>1</v>
      </c>
      <c r="B4" s="69" t="s">
        <v>90</v>
      </c>
      <c r="C4" s="54" t="s">
        <v>8</v>
      </c>
      <c r="D4" s="69" t="s">
        <v>31</v>
      </c>
      <c r="E4" s="12">
        <v>96.38</v>
      </c>
      <c r="F4" s="44">
        <v>160.6</v>
      </c>
      <c r="G4" s="66" t="s">
        <v>121</v>
      </c>
      <c r="H4" s="16">
        <v>2.97</v>
      </c>
      <c r="I4" s="17" t="s">
        <v>10</v>
      </c>
      <c r="J4" s="66" t="s">
        <v>15</v>
      </c>
      <c r="K4" s="37">
        <v>331.89</v>
      </c>
      <c r="L4" s="38">
        <f>H4*F4</f>
        <v>476.982</v>
      </c>
    </row>
    <row r="5" spans="1:12" ht="19.5" customHeight="1">
      <c r="A5" s="61"/>
      <c r="B5" s="70"/>
      <c r="C5" s="63"/>
      <c r="D5" s="61"/>
      <c r="E5" s="15">
        <v>81.68</v>
      </c>
      <c r="F5" s="45">
        <v>136.1</v>
      </c>
      <c r="G5" s="67"/>
      <c r="H5" s="16">
        <v>1.87</v>
      </c>
      <c r="I5" s="17" t="s">
        <v>11</v>
      </c>
      <c r="J5" s="67"/>
      <c r="K5" s="39">
        <v>267.34</v>
      </c>
      <c r="L5" s="38">
        <f>H5*F4</f>
        <v>300.322</v>
      </c>
    </row>
    <row r="6" spans="1:12" ht="55.5" customHeight="1">
      <c r="A6" s="61"/>
      <c r="B6" s="70"/>
      <c r="C6" s="63"/>
      <c r="D6" s="61"/>
      <c r="E6" s="15" t="s">
        <v>21</v>
      </c>
      <c r="F6" s="45" t="s">
        <v>21</v>
      </c>
      <c r="G6" s="67"/>
      <c r="H6" s="16">
        <v>1.63</v>
      </c>
      <c r="I6" s="17" t="s">
        <v>12</v>
      </c>
      <c r="J6" s="67"/>
      <c r="K6" s="37">
        <v>257.65</v>
      </c>
      <c r="L6" s="38">
        <f>H6*F4</f>
        <v>261.77799999999996</v>
      </c>
    </row>
    <row r="7" spans="1:12" ht="15" customHeight="1">
      <c r="A7" s="62"/>
      <c r="B7" s="71"/>
      <c r="C7" s="55"/>
      <c r="D7" s="62"/>
      <c r="E7" s="11"/>
      <c r="F7" s="41"/>
      <c r="G7" s="68"/>
      <c r="H7" s="16">
        <v>1.49</v>
      </c>
      <c r="I7" s="17" t="s">
        <v>13</v>
      </c>
      <c r="J7" s="68"/>
      <c r="K7" s="39">
        <v>188.65</v>
      </c>
      <c r="L7" s="38">
        <f>H7*F4</f>
        <v>239.29399999999998</v>
      </c>
    </row>
    <row r="8" spans="1:12" ht="84.75" customHeight="1">
      <c r="A8" s="10"/>
      <c r="B8" s="13" t="s">
        <v>24</v>
      </c>
      <c r="C8" s="14" t="s">
        <v>8</v>
      </c>
      <c r="D8" s="13" t="s">
        <v>22</v>
      </c>
      <c r="E8" s="13" t="s">
        <v>23</v>
      </c>
      <c r="F8" s="30" t="s">
        <v>86</v>
      </c>
      <c r="G8" s="36" t="s">
        <v>122</v>
      </c>
      <c r="H8" s="16">
        <v>2.97</v>
      </c>
      <c r="I8" s="17" t="s">
        <v>10</v>
      </c>
      <c r="J8" s="66"/>
      <c r="K8" s="37">
        <v>307.88</v>
      </c>
      <c r="L8" s="38">
        <f>H8*147.61</f>
        <v>438.40170000000006</v>
      </c>
    </row>
    <row r="9" spans="1:12" ht="28.5" customHeight="1">
      <c r="A9" s="10">
        <v>2</v>
      </c>
      <c r="B9" s="13"/>
      <c r="C9" s="20"/>
      <c r="D9" s="13"/>
      <c r="E9" s="13"/>
      <c r="F9" s="30"/>
      <c r="G9" s="36"/>
      <c r="H9" s="16">
        <v>1.87</v>
      </c>
      <c r="I9" s="17" t="s">
        <v>11</v>
      </c>
      <c r="J9" s="67"/>
      <c r="K9" s="39">
        <v>247.92</v>
      </c>
      <c r="L9" s="38">
        <f>H9*147.61</f>
        <v>276.0307</v>
      </c>
    </row>
    <row r="10" spans="1:12" ht="48.75" customHeight="1">
      <c r="A10" s="10"/>
      <c r="B10" s="13"/>
      <c r="C10" s="20"/>
      <c r="D10" s="13"/>
      <c r="E10" s="13"/>
      <c r="F10" s="30"/>
      <c r="G10" s="36"/>
      <c r="H10" s="16">
        <v>1.63</v>
      </c>
      <c r="I10" s="17" t="s">
        <v>12</v>
      </c>
      <c r="J10" s="67"/>
      <c r="K10" s="37">
        <v>239.01</v>
      </c>
      <c r="L10" s="38">
        <f>H10*147.61</f>
        <v>240.6043</v>
      </c>
    </row>
    <row r="11" spans="1:12" ht="28.5" customHeight="1">
      <c r="A11" s="10"/>
      <c r="B11" s="13"/>
      <c r="C11" s="20"/>
      <c r="D11" s="13"/>
      <c r="E11" s="13"/>
      <c r="F11" s="30"/>
      <c r="G11" s="36"/>
      <c r="H11" s="16">
        <v>1.49</v>
      </c>
      <c r="I11" s="17" t="s">
        <v>13</v>
      </c>
      <c r="J11" s="68"/>
      <c r="K11" s="39">
        <v>175</v>
      </c>
      <c r="L11" s="38">
        <f>H11*147.61</f>
        <v>219.93890000000002</v>
      </c>
    </row>
    <row r="12" spans="1:12" ht="15.75" customHeight="1">
      <c r="A12" s="60">
        <v>3</v>
      </c>
      <c r="B12" s="69" t="s">
        <v>91</v>
      </c>
      <c r="C12" s="54" t="s">
        <v>8</v>
      </c>
      <c r="D12" s="69" t="s">
        <v>25</v>
      </c>
      <c r="E12" s="69" t="s">
        <v>26</v>
      </c>
      <c r="F12" s="72" t="s">
        <v>81</v>
      </c>
      <c r="G12" s="66" t="s">
        <v>123</v>
      </c>
      <c r="H12" s="41">
        <v>2.97</v>
      </c>
      <c r="I12" s="40" t="s">
        <v>11</v>
      </c>
      <c r="J12" s="75" t="s">
        <v>15</v>
      </c>
      <c r="K12" s="37">
        <v>170.3</v>
      </c>
      <c r="L12" s="38">
        <f>H12*88.06</f>
        <v>261.5382</v>
      </c>
    </row>
    <row r="13" spans="1:12" ht="12.75">
      <c r="A13" s="61"/>
      <c r="B13" s="61"/>
      <c r="C13" s="63"/>
      <c r="D13" s="61"/>
      <c r="E13" s="70"/>
      <c r="F13" s="74"/>
      <c r="G13" s="67"/>
      <c r="H13" s="16">
        <v>1.87</v>
      </c>
      <c r="I13" s="17" t="s">
        <v>11</v>
      </c>
      <c r="J13" s="76"/>
      <c r="K13" s="37">
        <v>165.14</v>
      </c>
      <c r="L13" s="38">
        <f>H13*88.06</f>
        <v>164.6722</v>
      </c>
    </row>
    <row r="14" spans="1:12" ht="35.25" customHeight="1">
      <c r="A14" s="62"/>
      <c r="B14" s="62"/>
      <c r="C14" s="55"/>
      <c r="D14" s="62"/>
      <c r="E14" s="71"/>
      <c r="F14" s="73"/>
      <c r="G14" s="68"/>
      <c r="H14" s="16">
        <v>1.49</v>
      </c>
      <c r="I14" s="17" t="s">
        <v>13</v>
      </c>
      <c r="J14" s="77"/>
      <c r="K14" s="37">
        <v>120.92</v>
      </c>
      <c r="L14" s="38">
        <f>H14*88.06</f>
        <v>131.20940000000002</v>
      </c>
    </row>
    <row r="15" spans="1:12" ht="39.75" customHeight="1">
      <c r="A15" s="60">
        <v>4</v>
      </c>
      <c r="B15" s="69" t="s">
        <v>89</v>
      </c>
      <c r="C15" s="64" t="s">
        <v>8</v>
      </c>
      <c r="D15" s="69" t="s">
        <v>28</v>
      </c>
      <c r="E15" s="69" t="s">
        <v>36</v>
      </c>
      <c r="F15" s="72" t="s">
        <v>82</v>
      </c>
      <c r="G15" s="67" t="s">
        <v>124</v>
      </c>
      <c r="H15" s="16">
        <v>2.97</v>
      </c>
      <c r="I15" s="17" t="s">
        <v>10</v>
      </c>
      <c r="J15" s="66" t="s">
        <v>15</v>
      </c>
      <c r="K15" s="37">
        <v>189.24</v>
      </c>
      <c r="L15" s="38">
        <f>H15*99.4</f>
        <v>295.218</v>
      </c>
    </row>
    <row r="16" spans="1:12" ht="49.5" customHeight="1">
      <c r="A16" s="62"/>
      <c r="B16" s="62"/>
      <c r="C16" s="65"/>
      <c r="D16" s="62"/>
      <c r="E16" s="71"/>
      <c r="F16" s="73"/>
      <c r="G16" s="68"/>
      <c r="H16" s="16">
        <v>1.63</v>
      </c>
      <c r="I16" s="17" t="s">
        <v>12</v>
      </c>
      <c r="J16" s="68"/>
      <c r="K16" s="37">
        <v>243.77</v>
      </c>
      <c r="L16" s="38">
        <f>H16*99.4</f>
        <v>162.022</v>
      </c>
    </row>
    <row r="17" spans="1:12" ht="102">
      <c r="A17" s="4">
        <v>5</v>
      </c>
      <c r="B17" s="3" t="s">
        <v>62</v>
      </c>
      <c r="C17" s="3" t="s">
        <v>8</v>
      </c>
      <c r="D17" s="6" t="s">
        <v>29</v>
      </c>
      <c r="E17" s="6" t="s">
        <v>30</v>
      </c>
      <c r="F17" s="25" t="s">
        <v>83</v>
      </c>
      <c r="G17" s="42" t="s">
        <v>125</v>
      </c>
      <c r="H17" s="16">
        <v>1.63</v>
      </c>
      <c r="I17" s="17" t="s">
        <v>13</v>
      </c>
      <c r="J17" s="17" t="s">
        <v>15</v>
      </c>
      <c r="K17" s="37">
        <f>64.74*H17</f>
        <v>105.52619999999999</v>
      </c>
      <c r="L17" s="38">
        <f>94.42*H17</f>
        <v>153.9046</v>
      </c>
    </row>
    <row r="18" spans="1:12" ht="63" customHeight="1">
      <c r="A18" s="4">
        <v>6</v>
      </c>
      <c r="B18" s="3" t="s">
        <v>42</v>
      </c>
      <c r="C18" s="3" t="s">
        <v>8</v>
      </c>
      <c r="D18" s="6" t="s">
        <v>35</v>
      </c>
      <c r="E18" s="6" t="s">
        <v>35</v>
      </c>
      <c r="F18" s="25" t="s">
        <v>84</v>
      </c>
      <c r="G18" s="42" t="s">
        <v>126</v>
      </c>
      <c r="H18" s="16">
        <v>2.97</v>
      </c>
      <c r="I18" s="17" t="s">
        <v>10</v>
      </c>
      <c r="J18" s="17" t="s">
        <v>15</v>
      </c>
      <c r="K18" s="37">
        <v>322.54</v>
      </c>
      <c r="L18" s="38">
        <f>120.37*H18</f>
        <v>357.49890000000005</v>
      </c>
    </row>
    <row r="19" spans="1:12" ht="66.75" customHeight="1">
      <c r="A19" s="47"/>
      <c r="B19" s="19" t="s">
        <v>85</v>
      </c>
      <c r="C19" s="3" t="s">
        <v>8</v>
      </c>
      <c r="D19" s="19"/>
      <c r="E19" s="19"/>
      <c r="F19" s="49" t="s">
        <v>88</v>
      </c>
      <c r="G19" s="42" t="s">
        <v>119</v>
      </c>
      <c r="H19" s="34">
        <v>2.97</v>
      </c>
      <c r="I19" s="17" t="s">
        <v>10</v>
      </c>
      <c r="J19" s="34"/>
      <c r="K19" s="43"/>
      <c r="L19" s="38">
        <f>H19*109.93</f>
        <v>326.49210000000005</v>
      </c>
    </row>
    <row r="20" spans="1:12" ht="58.5" customHeight="1" hidden="1">
      <c r="A20" s="18">
        <v>8</v>
      </c>
      <c r="B20" s="19" t="s">
        <v>69</v>
      </c>
      <c r="C20" s="3" t="s">
        <v>8</v>
      </c>
      <c r="D20" s="18"/>
      <c r="E20" s="18"/>
      <c r="F20" s="46" t="s">
        <v>68</v>
      </c>
      <c r="G20" s="17" t="s">
        <v>67</v>
      </c>
      <c r="H20" s="34">
        <v>2.97</v>
      </c>
      <c r="I20" s="17" t="s">
        <v>10</v>
      </c>
      <c r="J20" s="34"/>
      <c r="K20" s="34"/>
      <c r="L20" s="38">
        <f>103.29*H20</f>
        <v>306.77130000000005</v>
      </c>
    </row>
    <row r="21" ht="12.75">
      <c r="G21" s="31"/>
    </row>
  </sheetData>
  <sheetProtection/>
  <mergeCells count="23">
    <mergeCell ref="J8:J11"/>
    <mergeCell ref="J15:J16"/>
    <mergeCell ref="J12:J14"/>
    <mergeCell ref="G12:G14"/>
    <mergeCell ref="G15:G16"/>
    <mergeCell ref="D15:D16"/>
    <mergeCell ref="B12:B14"/>
    <mergeCell ref="B15:B16"/>
    <mergeCell ref="F15:F16"/>
    <mergeCell ref="F12:F14"/>
    <mergeCell ref="E15:E16"/>
    <mergeCell ref="E12:E14"/>
    <mergeCell ref="D12:D14"/>
    <mergeCell ref="A12:A14"/>
    <mergeCell ref="C12:C14"/>
    <mergeCell ref="A4:A7"/>
    <mergeCell ref="A15:A16"/>
    <mergeCell ref="C15:C16"/>
    <mergeCell ref="J4:J7"/>
    <mergeCell ref="B4:B7"/>
    <mergeCell ref="C4:C7"/>
    <mergeCell ref="D4:D7"/>
    <mergeCell ref="G4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2017-07-19T06:57:46Z</cp:lastPrinted>
  <dcterms:created xsi:type="dcterms:W3CDTF">1996-10-08T23:32:33Z</dcterms:created>
  <dcterms:modified xsi:type="dcterms:W3CDTF">2018-07-13T12:42:45Z</dcterms:modified>
  <cp:category/>
  <cp:version/>
  <cp:contentType/>
  <cp:contentStatus/>
</cp:coreProperties>
</file>