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<sst xmlns="http://schemas.openxmlformats.org/spreadsheetml/2006/main" count="201" uniqueCount="126">
  <si>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Поставщик</t>
  </si>
  <si>
    <t>Норматив потребления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</si>
  <si>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</si>
  <si>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</si>
  <si>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</si>
  <si>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</si>
  <si>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</si>
  <si>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</si>
  <si>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</si>
  <si>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</si>
  <si>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</si>
  <si>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</si>
  <si>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</si>
  <si>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</si>
  <si>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</si>
  <si>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</si>
  <si>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</si>
  <si>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</si>
  <si>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</si>
  <si>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</si>
  <si>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Тариф, руб./куб.м. (с НДС) с 01.07. по 31.08.12</t>
  </si>
  <si>
    <t>81,02 
 68,66 
(без НДС)</t>
  </si>
  <si>
    <t>84,10
71,27
(без НДС)</t>
  </si>
  <si>
    <t>ГУП "Брянсккоммунэнерго"</t>
  </si>
  <si>
    <t>55,98   
47,44 без НДС</t>
  </si>
  <si>
    <t>59,12      50,10 без НДС</t>
  </si>
  <si>
    <t xml:space="preserve">66,22
  56,12 без НДС </t>
  </si>
  <si>
    <t>68,87   
58,36
 Без НДС</t>
  </si>
  <si>
    <t>Тариф для населения на 2012год, руб./чел.
(с НДС) с01.07. по 31.08.</t>
  </si>
  <si>
    <t>64,15    54,36 без НДС</t>
  </si>
  <si>
    <t>64,74    54,87 без НДС</t>
  </si>
  <si>
    <t>67,46   57,17без НДС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</si>
  <si>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</si>
  <si>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>Постановление Брянской городской администрации от 28.12.2011года № 3523-п, №3525-п</t>
  </si>
  <si>
    <t>ул.Евдокимова д.1/1</t>
  </si>
  <si>
    <t>ул.Евдокимова д.1/2-</t>
  </si>
  <si>
    <t>84,88   
71,93 без НДС</t>
  </si>
  <si>
    <t>66,71  
 56,54 без НДС</t>
  </si>
  <si>
    <t xml:space="preserve">Тариф для поставщика на 2013год (с НДС)до  01.07 </t>
  </si>
  <si>
    <t xml:space="preserve">Тариф для населения на 2013год (с НДС) до 01.07.13 </t>
  </si>
  <si>
    <t>Тариф, руб./куб.м. (с НДС) до 01.07.13</t>
  </si>
  <si>
    <t>Тариф для населения на до 01.07.2013год, руб./куб.м.
(с НДС)</t>
  </si>
  <si>
    <t>Постановление комитета государственного регулирования тарифов Брянской области от 19.04.2013года № 12/7-т</t>
  </si>
  <si>
    <t>ГУП "Брянсккоммунэнерго"
пер. Менжинского 9а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</si>
  <si>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</si>
  <si>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</si>
  <si>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</si>
  <si>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</si>
  <si>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</si>
  <si>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</si>
  <si>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</si>
  <si>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</si>
  <si>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</si>
  <si>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ОАО "Брянский электромеханический завод"</t>
  </si>
  <si>
    <t>ОАО "Брянский электромеханический
 завод"</t>
  </si>
  <si>
    <t>Норматив потребления коммунальных услуг по городу Брянску</t>
  </si>
  <si>
    <t>ОАО "Брянский электромеханический завод"
ул. Вокзальная д.138,152,154</t>
  </si>
  <si>
    <t>ООО "Рубин"
ул. Фрунзе д.80, п-т Ст. Димитрова д.79/1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</si>
  <si>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
ул. Дзержинского д.40</t>
  </si>
  <si>
    <t>Дирекция по тепловодоснабжению Московской железной дороги - филиала ОАО "РЖД" (г. Брянск)
уд. Кр. Партизан д.12,30; ул.Дзержинского д. 5,30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</si>
  <si>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</si>
  <si>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</si>
  <si>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</si>
  <si>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</si>
  <si>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ОАО"РЭУ" "Курский"
ул. О.Кошевогод.23</t>
  </si>
  <si>
    <t>МУРЭП г.Брянска
п-т Ст.димитрова д.69,72</t>
  </si>
  <si>
    <t>Тарифы на горячее водоснабжение по жилому фонду МУП "Жилспецсервис" г. Брянска</t>
  </si>
  <si>
    <t>ОАО "Брянские коммунальные системы"
ул. Горького д.2,ул.Калинина д.121/123</t>
  </si>
  <si>
    <t>ООО "Рубин"
ул. Фрунзе д.80,п-т Ст. Димитрова д.79/1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</si>
  <si>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</si>
  <si>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>МУРЭП г.Брянска
пр-т Ст. Димитрова д.72,69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</si>
  <si>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</si>
  <si>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</si>
  <si>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</si>
  <si>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</si>
  <si>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</si>
  <si>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>Тариф для населения на с 01.07.2015г., руб./кВт.ч.
(с НДС)</t>
  </si>
  <si>
    <t>Тарифы на отопление с 01.07.2016г по жилому фонду МУП "Жилспецсервис"г. Брянска</t>
  </si>
  <si>
    <t>Приказ Управл государственного регулирования тарифов Брянской области от 14.12.2015года №37/18-вк</t>
  </si>
  <si>
    <t>17,14
14,53 без НДС</t>
  </si>
  <si>
    <t>Приказ Управл государственного регулирования тарифов Брянской области от 16.12.2015 года №39/9-вк</t>
  </si>
  <si>
    <t>14,40
12,21 без НДС</t>
  </si>
  <si>
    <t>Приказ Управл государственного регулирования тарифов Брянской области от 16.12.2015года №39/35-вк</t>
  </si>
  <si>
    <t>19,77
без НДС 16,75</t>
  </si>
  <si>
    <t>Приказ Управл.государственного регулирования тарифов Брянской области от 17.12.2015года №40/2-вк</t>
  </si>
  <si>
    <t>ПриказУправл государственного регулирования тарифов Брянской области от 15.12.2015года №38/2-вк</t>
  </si>
  <si>
    <t>10,76
9,12 без НДС</t>
  </si>
  <si>
    <t>Постановление комитета государственного регулирования тарифов Брянской области от 18.12.2015года № 41/104-гвс</t>
  </si>
  <si>
    <t>85,68  72,61без НДС</t>
  </si>
  <si>
    <t>91,91    77,89 без НДС</t>
  </si>
  <si>
    <t>Приказ Управл.гос.регулир.тарифов Брянской обл.от 18.12.2015г. № 41/79-гвс</t>
  </si>
  <si>
    <t>96,68
81,93без НДС</t>
  </si>
  <si>
    <t>Приказ управл.гос.регулир.тарифов Брянской обл.от 18.12.2015г. №41/111-гвс</t>
  </si>
  <si>
    <t>103,37
87,6 Без НДС</t>
  </si>
  <si>
    <t>Приказ Управл..гос.регулир.тарифов брянской обл.от 18.12.2015г. № 41/88-гвс</t>
  </si>
  <si>
    <t>116,64 без НДС 98,85</t>
  </si>
  <si>
    <t>Приказ Управл..гос.регулир.тарифов брянской обл.от 18.12.2015г. № 41/102 -гвс</t>
  </si>
  <si>
    <t xml:space="preserve">114,70
114,7
</t>
  </si>
  <si>
    <t>ООО "Котельная электроаппарат""
ул. 3-го Июля д.16</t>
  </si>
  <si>
    <t>Приказ Управл государственного регулирования тарифов Брянской области от 17,12.2014года № 40/39-т</t>
  </si>
  <si>
    <t>Приказ Управл. государственного регулирования тарифов Брянской области от 17.12.2015года № 40/41-т,</t>
  </si>
  <si>
    <t>Приказ Управления государственного регулирования тарифов Брянской области от 17.12.2015 года № 40/7-т</t>
  </si>
  <si>
    <t>Тариф для поставщика на 2015 год (с НДС)с 01.07.16.руб/Гкал</t>
  </si>
  <si>
    <t>Тариф для населения на 2015год (с НДС) с 01.07.16 руб/ м.кв.</t>
  </si>
  <si>
    <t>Тариф руб./куб.м. С НДС  с 01.07.16</t>
  </si>
  <si>
    <t>Тариф для населения  руб./чел.
(с НДС) с 01.07.16г.</t>
  </si>
  <si>
    <t>Тариф для населения на с 01.07.2016год, руб./куб.м.
(с НДС)</t>
  </si>
  <si>
    <t>Приказ Управл государственного регулирования тарифов Брянской области от 18.12.2015года № 41/29-т</t>
  </si>
  <si>
    <t>Приказ Управл. государственного регулирования тарифов Брянской области от 18.12.2015года №41/29-т</t>
  </si>
  <si>
    <t>Приказ Управления государственного регулирования тарифов Брянской области от 18.12.2015года №41/40-т</t>
  </si>
  <si>
    <t>Приказ Управл. государственного регулирования тарифов Брянской области от 18.12.2015года №41/27-т</t>
  </si>
  <si>
    <t>Приказ Управления государственного регулирования тарифов по Брянской обл
 от 18.12.2015г №41/12-т</t>
  </si>
  <si>
    <t>ООО "Котельная электроаппарат"
ул. 3-го Июля д.16а, В.Сафроновой д.73</t>
  </si>
  <si>
    <t>Приказ Управления государственного регулирования тарифов Брянской области от 18.12.2015ггода № 41/56-т</t>
  </si>
  <si>
    <t>Приказ Управления государственного регулирования тарифов по Брянской обл
 от 18.12.2015г №41/73-т</t>
  </si>
  <si>
    <t>Приказ Управления государственного регулирования тарифов Брянской области от 18.12.2015года № 41/61-т</t>
  </si>
  <si>
    <t>Приказ Управл государственного регулирования тарифов Брянской области от 18.12.2015года № 40/8-т</t>
  </si>
  <si>
    <t>Приказ Управл. государственного регулирования тарифов Брянской области от 17.12.2015г №40/43-т</t>
  </si>
  <si>
    <t>142,44
120,71
(без НДС)</t>
  </si>
  <si>
    <t>Приказ Управления государственного регулирования тарифов Брянской области от 18.12.2015года № , 41/101-гвс</t>
  </si>
  <si>
    <t>Приказ Управления государственного регулирования тарифов Брянской области от 18.12.2015года №41/33-гвс</t>
  </si>
  <si>
    <t>Приказ Управл. государственного регулирования тарифов Брянской области от 18.12.2015года №41/14-т</t>
  </si>
  <si>
    <t>Тарифы на электрическую энергию с 01.07.2016г</t>
  </si>
  <si>
    <t>Приказ Управления государственного регулирования тарифов Брянской области от 25.12.2015года №42/6-э</t>
  </si>
  <si>
    <t>19,68
16,68 без НДС</t>
  </si>
  <si>
    <t>13,40
11,36 без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</si>
</sst>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4" xfId="0" applyNumberFormat="1" applyBorder="1" applyAlignment="1">
      <alignment vertical="center" wrapText="1" shrinkToFit="1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2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vertical="center" wrapText="1" shrinkToFit="1"/>
    </xf>
    <xf numFmtId="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/>
    </xf>
    <xf numFmtId="18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49" fontId="0" fillId="0" borderId="4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49" fontId="0" fillId="0" borderId="3" xfId="0" applyNumberForma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 shrinkToFit="1"/>
    </xf>
    <xf numFmtId="4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I22"/>
  <sheetViews>
    <sheetView workbookViewId="0" topLeftCell="B10">
      <selection activeCell="I4" sqref="I4:I9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5.57421875" style="0" hidden="1" customWidth="1"/>
    <col min="7" max="7" width="15.421875" style="0" hidden="1" customWidth="1"/>
    <col min="8" max="8" width="15.140625" style="0" hidden="1" customWidth="1"/>
    <col min="9" max="9" width="14.8515625" style="0" customWidth="1"/>
  </cols>
  <sheetData>
    <row r="2" spans="1:2" ht="15.75">
      <c r="A2" s="22"/>
      <c r="B2" s="23" t="s">
        <v>71</v>
      </c>
    </row>
    <row r="3" spans="1:9" ht="90">
      <c r="A3" s="1" t="s">
        <v>6</v>
      </c>
      <c r="B3" s="2" t="s">
        <v>0</v>
      </c>
      <c r="C3" s="2" t="s">
        <v>4</v>
      </c>
      <c r="D3" s="2" t="s">
        <v>3</v>
      </c>
      <c r="E3" s="2" t="s">
        <v>2</v>
      </c>
      <c r="F3" s="2" t="s">
        <v>1</v>
      </c>
      <c r="G3" s="2" t="s">
        <v>2</v>
      </c>
      <c r="H3" s="2" t="s">
        <v>41</v>
      </c>
      <c r="I3" s="2" t="s">
        <v>106</v>
      </c>
    </row>
    <row r="4" spans="1:9" ht="63.75">
      <c r="A4" s="4">
        <v>1</v>
      </c>
      <c r="B4" s="4" t="s">
        <v>53</v>
      </c>
      <c r="C4" s="6" t="s">
        <v>7</v>
      </c>
      <c r="D4" s="4"/>
      <c r="E4" s="3" t="s">
        <v>85</v>
      </c>
      <c r="F4" s="4"/>
      <c r="G4" s="4"/>
      <c r="H4" s="21">
        <v>8.18</v>
      </c>
      <c r="I4" s="71" t="s">
        <v>86</v>
      </c>
    </row>
    <row r="5" spans="1:9" ht="70.5" customHeight="1">
      <c r="A5" s="4">
        <v>2</v>
      </c>
      <c r="B5" s="4" t="s">
        <v>72</v>
      </c>
      <c r="C5" s="24" t="s">
        <v>7</v>
      </c>
      <c r="D5" s="4"/>
      <c r="E5" s="3" t="s">
        <v>78</v>
      </c>
      <c r="F5" s="4"/>
      <c r="G5" s="4"/>
      <c r="H5" s="21">
        <v>12.8</v>
      </c>
      <c r="I5" s="71" t="s">
        <v>79</v>
      </c>
    </row>
    <row r="6" spans="1:9" ht="75" customHeight="1">
      <c r="A6" s="4">
        <v>3</v>
      </c>
      <c r="B6" s="3" t="s">
        <v>73</v>
      </c>
      <c r="C6" s="6" t="s">
        <v>7</v>
      </c>
      <c r="D6" s="4"/>
      <c r="E6" s="16" t="s">
        <v>82</v>
      </c>
      <c r="F6" s="4"/>
      <c r="G6" s="4"/>
      <c r="H6" s="21">
        <v>13.17</v>
      </c>
      <c r="I6" s="71" t="s">
        <v>83</v>
      </c>
    </row>
    <row r="7" spans="1:9" ht="67.5" customHeight="1">
      <c r="A7" s="4">
        <v>4</v>
      </c>
      <c r="B7" s="3" t="s">
        <v>74</v>
      </c>
      <c r="C7" s="6" t="s">
        <v>7</v>
      </c>
      <c r="D7" s="4"/>
      <c r="E7" s="16" t="s">
        <v>80</v>
      </c>
      <c r="F7" s="4"/>
      <c r="G7" s="4"/>
      <c r="H7" s="17">
        <v>11.31</v>
      </c>
      <c r="I7" s="34" t="s">
        <v>81</v>
      </c>
    </row>
    <row r="8" spans="1:9" ht="63.75" customHeight="1">
      <c r="A8" s="50">
        <v>5</v>
      </c>
      <c r="B8" s="48" t="s">
        <v>16</v>
      </c>
      <c r="C8" s="7" t="s">
        <v>7</v>
      </c>
      <c r="D8" s="8"/>
      <c r="E8" s="52" t="s">
        <v>84</v>
      </c>
      <c r="F8" s="8"/>
      <c r="G8" s="8"/>
      <c r="H8" s="17">
        <v>13.17</v>
      </c>
      <c r="I8" s="34" t="s">
        <v>124</v>
      </c>
    </row>
    <row r="9" spans="1:9" ht="27" customHeight="1">
      <c r="A9" s="51"/>
      <c r="B9" s="49"/>
      <c r="C9" s="9" t="s">
        <v>17</v>
      </c>
      <c r="D9" s="8"/>
      <c r="E9" s="53"/>
      <c r="F9" s="8"/>
      <c r="G9" s="8"/>
      <c r="H9" s="17">
        <v>8.44</v>
      </c>
      <c r="I9" s="34" t="s">
        <v>125</v>
      </c>
    </row>
    <row r="11" spans="2:3" ht="18">
      <c r="B11" s="27" t="s">
        <v>122</v>
      </c>
      <c r="C11" s="27"/>
    </row>
    <row r="13" spans="2:9" ht="90">
      <c r="B13" s="2" t="s">
        <v>0</v>
      </c>
      <c r="C13" s="2" t="s">
        <v>4</v>
      </c>
      <c r="D13" s="2" t="s">
        <v>3</v>
      </c>
      <c r="E13" s="2" t="s">
        <v>2</v>
      </c>
      <c r="F13" s="2" t="s">
        <v>1</v>
      </c>
      <c r="G13" s="2" t="s">
        <v>2</v>
      </c>
      <c r="H13" s="2" t="s">
        <v>41</v>
      </c>
      <c r="I13" s="2" t="s">
        <v>76</v>
      </c>
    </row>
    <row r="14" spans="2:9" ht="63.75">
      <c r="B14" s="6" t="s">
        <v>44</v>
      </c>
      <c r="C14" s="6" t="s">
        <v>45</v>
      </c>
      <c r="D14" s="4"/>
      <c r="E14" s="3" t="s">
        <v>123</v>
      </c>
      <c r="F14" s="4"/>
      <c r="G14" s="4"/>
      <c r="H14" s="21">
        <v>8.18</v>
      </c>
      <c r="I14" s="21"/>
    </row>
    <row r="15" spans="2:9" ht="12.75">
      <c r="B15" s="28" t="s">
        <v>46</v>
      </c>
      <c r="C15" s="17"/>
      <c r="D15" s="17"/>
      <c r="E15" s="17"/>
      <c r="F15" s="17"/>
      <c r="G15" s="17"/>
      <c r="H15" s="17"/>
      <c r="I15" s="17">
        <v>3.27</v>
      </c>
    </row>
    <row r="16" spans="2:9" ht="12.75">
      <c r="B16" s="28" t="s">
        <v>47</v>
      </c>
      <c r="C16" s="28"/>
      <c r="D16" s="17"/>
      <c r="E16" s="17"/>
      <c r="F16" s="17"/>
      <c r="G16" s="17"/>
      <c r="H16" s="17"/>
      <c r="I16" s="17"/>
    </row>
    <row r="17" spans="2:9" ht="12.75">
      <c r="B17" s="17" t="s">
        <v>52</v>
      </c>
      <c r="C17" s="17"/>
      <c r="D17" s="17"/>
      <c r="E17" s="17"/>
      <c r="F17" s="17"/>
      <c r="G17" s="17"/>
      <c r="H17" s="17"/>
      <c r="I17" s="17">
        <v>3.66</v>
      </c>
    </row>
    <row r="18" spans="2:9" ht="12.75">
      <c r="B18" s="17" t="s">
        <v>48</v>
      </c>
      <c r="C18" s="17"/>
      <c r="D18" s="17"/>
      <c r="E18" s="17"/>
      <c r="F18" s="17"/>
      <c r="G18" s="17"/>
      <c r="H18" s="17"/>
      <c r="I18" s="17">
        <v>1.96</v>
      </c>
    </row>
    <row r="19" spans="2:9" ht="63.75" customHeight="1">
      <c r="B19" s="54" t="s">
        <v>49</v>
      </c>
      <c r="C19" s="54"/>
      <c r="D19" s="54"/>
      <c r="E19" s="54"/>
      <c r="F19" s="17"/>
      <c r="G19" s="17"/>
      <c r="H19" s="17"/>
      <c r="I19" s="17">
        <v>2.29</v>
      </c>
    </row>
    <row r="20" spans="2:9" ht="12.75">
      <c r="B20" s="28" t="s">
        <v>47</v>
      </c>
      <c r="C20" s="28"/>
      <c r="D20" s="17"/>
      <c r="E20" s="17"/>
      <c r="F20" s="17"/>
      <c r="G20" s="17"/>
      <c r="H20" s="17"/>
      <c r="I20" s="17"/>
    </row>
    <row r="21" spans="2:9" ht="12.75">
      <c r="B21" s="17" t="s">
        <v>52</v>
      </c>
      <c r="C21" s="17"/>
      <c r="D21" s="17"/>
      <c r="E21" s="17"/>
      <c r="F21" s="17"/>
      <c r="G21" s="17"/>
      <c r="H21" s="17"/>
      <c r="I21" s="17">
        <v>2.56</v>
      </c>
    </row>
    <row r="22" spans="2:9" ht="12.75">
      <c r="B22" s="17" t="s">
        <v>48</v>
      </c>
      <c r="C22" s="17"/>
      <c r="D22" s="17"/>
      <c r="E22" s="17"/>
      <c r="F22" s="17"/>
      <c r="G22" s="17"/>
      <c r="H22" s="17"/>
      <c r="I22" s="17">
        <v>1.37</v>
      </c>
    </row>
  </sheetData>
  <mergeCells count="4">
    <mergeCell ref="B8:B9"/>
    <mergeCell ref="A8:A9"/>
    <mergeCell ref="E8:E9"/>
    <mergeCell ref="B19:E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3" sqref="E3:E19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1.00390625" style="0" customWidth="1"/>
    <col min="4" max="4" width="13.421875" style="0" hidden="1" customWidth="1"/>
    <col min="5" max="5" width="13.140625" style="0" customWidth="1"/>
    <col min="6" max="6" width="26.140625" style="0" customWidth="1"/>
    <col min="7" max="7" width="9.8515625" style="0" customWidth="1"/>
    <col min="8" max="8" width="22.57421875" style="0" hidden="1" customWidth="1"/>
    <col min="9" max="9" width="11.8515625" style="0" hidden="1" customWidth="1"/>
    <col min="10" max="10" width="9.7109375" style="0" customWidth="1"/>
  </cols>
  <sheetData>
    <row r="1" spans="1:10" ht="15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50">
      <c r="A2" s="1" t="s">
        <v>6</v>
      </c>
      <c r="B2" s="2" t="s">
        <v>0</v>
      </c>
      <c r="C2" s="2" t="s">
        <v>4</v>
      </c>
      <c r="D2" s="2" t="s">
        <v>38</v>
      </c>
      <c r="E2" s="2" t="s">
        <v>102</v>
      </c>
      <c r="F2" s="2" t="s">
        <v>2</v>
      </c>
      <c r="G2" s="2" t="s">
        <v>55</v>
      </c>
      <c r="H2" s="2" t="s">
        <v>2</v>
      </c>
      <c r="I2" s="2" t="s">
        <v>39</v>
      </c>
      <c r="J2" s="2" t="s">
        <v>103</v>
      </c>
    </row>
    <row r="3" spans="1:10" ht="63.75">
      <c r="A3" s="4">
        <v>1</v>
      </c>
      <c r="B3" s="6" t="s">
        <v>56</v>
      </c>
      <c r="C3" s="4" t="s">
        <v>5</v>
      </c>
      <c r="D3" s="4">
        <v>1282.41</v>
      </c>
      <c r="E3" s="15">
        <v>1691.08</v>
      </c>
      <c r="F3" s="16" t="s">
        <v>101</v>
      </c>
      <c r="G3" s="4">
        <v>0.0131</v>
      </c>
      <c r="H3" s="3" t="s">
        <v>33</v>
      </c>
      <c r="I3" s="5">
        <f aca="true" t="shared" si="0" ref="I3:I15">D3*G3</f>
        <v>16.799571</v>
      </c>
      <c r="J3" s="26">
        <f aca="true" t="shared" si="1" ref="J3:J19">E3*G3</f>
        <v>22.153148</v>
      </c>
    </row>
    <row r="4" spans="1:10" ht="63.75">
      <c r="A4" s="4">
        <v>2</v>
      </c>
      <c r="B4" s="6" t="s">
        <v>57</v>
      </c>
      <c r="C4" s="4" t="s">
        <v>5</v>
      </c>
      <c r="D4" s="4">
        <v>1447.15</v>
      </c>
      <c r="E4" s="15">
        <v>1916.41</v>
      </c>
      <c r="F4" s="16" t="s">
        <v>109</v>
      </c>
      <c r="G4" s="4">
        <v>0.0131</v>
      </c>
      <c r="H4" s="3" t="s">
        <v>33</v>
      </c>
      <c r="I4" s="5">
        <f t="shared" si="0"/>
        <v>18.957665000000002</v>
      </c>
      <c r="J4" s="26">
        <f t="shared" si="1"/>
        <v>25.104971000000003</v>
      </c>
    </row>
    <row r="5" spans="1:10" ht="76.5" customHeight="1">
      <c r="A5" s="4">
        <v>3</v>
      </c>
      <c r="B5" s="3" t="s">
        <v>58</v>
      </c>
      <c r="C5" s="4" t="s">
        <v>5</v>
      </c>
      <c r="D5" s="4">
        <v>1463.44</v>
      </c>
      <c r="E5" s="15">
        <v>1781.25</v>
      </c>
      <c r="F5" s="16" t="s">
        <v>115</v>
      </c>
      <c r="G5" s="4">
        <v>0.0131</v>
      </c>
      <c r="H5" s="3" t="s">
        <v>33</v>
      </c>
      <c r="I5" s="5">
        <f t="shared" si="0"/>
        <v>19.171064</v>
      </c>
      <c r="J5" s="26">
        <f t="shared" si="1"/>
        <v>23.334375</v>
      </c>
    </row>
    <row r="6" spans="1:10" ht="63.75">
      <c r="A6" s="4">
        <v>4</v>
      </c>
      <c r="B6" s="3" t="s">
        <v>59</v>
      </c>
      <c r="C6" s="4" t="s">
        <v>5</v>
      </c>
      <c r="D6" s="4">
        <v>1503.32</v>
      </c>
      <c r="E6" s="15">
        <v>1983.52</v>
      </c>
      <c r="F6" s="3" t="s">
        <v>113</v>
      </c>
      <c r="G6" s="4">
        <v>0.0131</v>
      </c>
      <c r="H6" s="3" t="s">
        <v>33</v>
      </c>
      <c r="I6" s="5">
        <f t="shared" si="0"/>
        <v>19.693492</v>
      </c>
      <c r="J6" s="26">
        <f t="shared" si="1"/>
        <v>25.984112</v>
      </c>
    </row>
    <row r="7" spans="1:10" ht="63.75">
      <c r="A7" s="4">
        <v>5</v>
      </c>
      <c r="B7" s="3" t="s">
        <v>60</v>
      </c>
      <c r="C7" s="4" t="s">
        <v>5</v>
      </c>
      <c r="D7" s="20">
        <v>1519.29</v>
      </c>
      <c r="E7" s="72">
        <v>2012.15</v>
      </c>
      <c r="F7" s="3" t="s">
        <v>117</v>
      </c>
      <c r="G7" s="4">
        <v>0.0131</v>
      </c>
      <c r="H7" s="3" t="s">
        <v>33</v>
      </c>
      <c r="I7" s="5">
        <f t="shared" si="0"/>
        <v>19.902699000000002</v>
      </c>
      <c r="J7" s="26">
        <f t="shared" si="1"/>
        <v>26.359165</v>
      </c>
    </row>
    <row r="8" spans="1:10" ht="63.75" customHeight="1">
      <c r="A8" s="4">
        <v>6</v>
      </c>
      <c r="B8" s="3" t="s">
        <v>18</v>
      </c>
      <c r="C8" s="4" t="s">
        <v>5</v>
      </c>
      <c r="D8" s="4">
        <v>1841.15</v>
      </c>
      <c r="E8" s="72">
        <v>2158.46</v>
      </c>
      <c r="F8" s="3" t="s">
        <v>110</v>
      </c>
      <c r="G8" s="4">
        <v>0.0131</v>
      </c>
      <c r="H8" s="3"/>
      <c r="I8" s="5">
        <f t="shared" si="0"/>
        <v>24.119065000000003</v>
      </c>
      <c r="J8" s="26">
        <f t="shared" si="1"/>
        <v>28.275826000000002</v>
      </c>
    </row>
    <row r="9" spans="1:10" ht="87" customHeight="1">
      <c r="A9" s="4">
        <v>7</v>
      </c>
      <c r="B9" s="3" t="s">
        <v>61</v>
      </c>
      <c r="C9" s="4" t="s">
        <v>5</v>
      </c>
      <c r="D9" s="4">
        <v>1346.47</v>
      </c>
      <c r="E9" s="15">
        <v>1788.36</v>
      </c>
      <c r="F9" s="3" t="s">
        <v>100</v>
      </c>
      <c r="G9" s="4">
        <v>0.0131</v>
      </c>
      <c r="H9" s="3" t="s">
        <v>33</v>
      </c>
      <c r="I9" s="5">
        <f t="shared" si="0"/>
        <v>17.638757000000002</v>
      </c>
      <c r="J9" s="26">
        <f t="shared" si="1"/>
        <v>23.427516</v>
      </c>
    </row>
    <row r="10" spans="1:10" ht="63.75">
      <c r="A10" s="4">
        <v>8</v>
      </c>
      <c r="B10" s="3" t="s">
        <v>62</v>
      </c>
      <c r="C10" s="4" t="s">
        <v>5</v>
      </c>
      <c r="D10" s="4">
        <v>1219.53</v>
      </c>
      <c r="E10" s="15">
        <v>1591.48</v>
      </c>
      <c r="F10" s="3" t="s">
        <v>116</v>
      </c>
      <c r="G10" s="4">
        <v>0.0131</v>
      </c>
      <c r="H10" s="3" t="s">
        <v>33</v>
      </c>
      <c r="I10" s="5">
        <f t="shared" si="0"/>
        <v>15.975843000000001</v>
      </c>
      <c r="J10" s="26">
        <f t="shared" si="1"/>
        <v>20.848388</v>
      </c>
    </row>
    <row r="11" spans="1:10" ht="63.75" hidden="1">
      <c r="A11" s="4">
        <v>12</v>
      </c>
      <c r="B11" s="3" t="s">
        <v>19</v>
      </c>
      <c r="C11" s="4" t="s">
        <v>5</v>
      </c>
      <c r="D11" s="4">
        <v>1824.35</v>
      </c>
      <c r="E11" s="15">
        <v>2030.51</v>
      </c>
      <c r="F11" s="3" t="s">
        <v>42</v>
      </c>
      <c r="G11" s="4">
        <v>0.0131</v>
      </c>
      <c r="H11" s="3" t="s">
        <v>33</v>
      </c>
      <c r="I11" s="5">
        <f t="shared" si="0"/>
        <v>23.898985</v>
      </c>
      <c r="J11" s="26">
        <f t="shared" si="1"/>
        <v>26.599681</v>
      </c>
    </row>
    <row r="12" spans="1:10" ht="63.75">
      <c r="A12" s="4">
        <v>9</v>
      </c>
      <c r="B12" s="3" t="s">
        <v>63</v>
      </c>
      <c r="C12" s="4" t="s">
        <v>5</v>
      </c>
      <c r="D12" s="4">
        <v>1273.81</v>
      </c>
      <c r="E12" s="72">
        <v>1469.79</v>
      </c>
      <c r="F12" s="16" t="s">
        <v>99</v>
      </c>
      <c r="G12" s="4">
        <v>0.0131</v>
      </c>
      <c r="H12" s="3" t="s">
        <v>33</v>
      </c>
      <c r="I12" s="5">
        <f t="shared" si="0"/>
        <v>16.686911</v>
      </c>
      <c r="J12" s="26">
        <f t="shared" si="1"/>
        <v>19.254249</v>
      </c>
    </row>
    <row r="13" spans="1:10" ht="63.75">
      <c r="A13" s="4">
        <v>10</v>
      </c>
      <c r="B13" s="3" t="s">
        <v>64</v>
      </c>
      <c r="C13" s="4" t="s">
        <v>5</v>
      </c>
      <c r="D13" s="4">
        <v>1509.27</v>
      </c>
      <c r="E13" s="15">
        <v>2035.09</v>
      </c>
      <c r="F13" s="3" t="s">
        <v>121</v>
      </c>
      <c r="G13" s="4">
        <v>0.0131</v>
      </c>
      <c r="H13" s="3" t="s">
        <v>33</v>
      </c>
      <c r="I13" s="5">
        <f t="shared" si="0"/>
        <v>19.771437</v>
      </c>
      <c r="J13" s="26">
        <f t="shared" si="1"/>
        <v>26.659679</v>
      </c>
    </row>
    <row r="14" spans="1:10" ht="60.75" customHeight="1">
      <c r="A14" s="15">
        <v>11</v>
      </c>
      <c r="B14" s="16" t="s">
        <v>65</v>
      </c>
      <c r="C14" s="17" t="s">
        <v>5</v>
      </c>
      <c r="D14" s="17">
        <v>1493.88</v>
      </c>
      <c r="E14" s="42">
        <v>1972.32</v>
      </c>
      <c r="F14" s="34" t="s">
        <v>114</v>
      </c>
      <c r="G14" s="17">
        <v>0.0131</v>
      </c>
      <c r="H14" s="3" t="s">
        <v>33</v>
      </c>
      <c r="I14" s="5">
        <f t="shared" si="0"/>
        <v>19.569828</v>
      </c>
      <c r="J14" s="26">
        <f t="shared" si="1"/>
        <v>25.837392</v>
      </c>
    </row>
    <row r="15" spans="1:10" ht="65.25" customHeight="1">
      <c r="A15" s="25">
        <v>12</v>
      </c>
      <c r="B15" s="16" t="s">
        <v>112</v>
      </c>
      <c r="C15" s="17" t="s">
        <v>5</v>
      </c>
      <c r="D15" s="17">
        <v>1240.06</v>
      </c>
      <c r="E15" s="42">
        <v>1810.38</v>
      </c>
      <c r="F15" s="34" t="s">
        <v>111</v>
      </c>
      <c r="G15" s="17">
        <v>0.0131</v>
      </c>
      <c r="H15" s="3"/>
      <c r="I15" s="5">
        <f t="shared" si="0"/>
        <v>16.244786</v>
      </c>
      <c r="J15" s="32">
        <f t="shared" si="1"/>
        <v>23.715978000000003</v>
      </c>
    </row>
    <row r="16" spans="1:10" ht="61.5" customHeight="1">
      <c r="A16" s="25">
        <v>13</v>
      </c>
      <c r="B16" s="3" t="s">
        <v>51</v>
      </c>
      <c r="C16" s="4" t="s">
        <v>5</v>
      </c>
      <c r="D16" s="4">
        <v>1841.15</v>
      </c>
      <c r="E16" s="15">
        <v>2002.26</v>
      </c>
      <c r="F16" s="3" t="s">
        <v>107</v>
      </c>
      <c r="G16" s="4">
        <v>0.0131</v>
      </c>
      <c r="H16" s="3"/>
      <c r="I16" s="5">
        <f>D16*G16</f>
        <v>24.119065000000003</v>
      </c>
      <c r="J16" s="26">
        <f>E16*G16</f>
        <v>26.229606</v>
      </c>
    </row>
    <row r="17" spans="1:10" ht="63.75" customHeight="1">
      <c r="A17" s="25">
        <v>14</v>
      </c>
      <c r="B17" s="3" t="s">
        <v>50</v>
      </c>
      <c r="C17" s="4" t="s">
        <v>5</v>
      </c>
      <c r="D17" s="4">
        <v>1841.15</v>
      </c>
      <c r="E17" s="15">
        <v>2497.64</v>
      </c>
      <c r="F17" s="3" t="s">
        <v>108</v>
      </c>
      <c r="G17" s="4">
        <v>0.0116</v>
      </c>
      <c r="H17" s="3"/>
      <c r="I17" s="5">
        <f>D17*G17</f>
        <v>21.35734</v>
      </c>
      <c r="J17" s="26">
        <f>E17*G17</f>
        <v>28.972623999999996</v>
      </c>
    </row>
    <row r="18" spans="2:10" ht="12.75">
      <c r="B18" s="16" t="s">
        <v>34</v>
      </c>
      <c r="C18" s="17" t="s">
        <v>5</v>
      </c>
      <c r="D18" s="17">
        <v>1595.36</v>
      </c>
      <c r="E18" s="33">
        <v>2158.46</v>
      </c>
      <c r="F18" s="17"/>
      <c r="G18" s="17">
        <v>0.0087</v>
      </c>
      <c r="H18" s="17"/>
      <c r="I18" s="17">
        <v>11.24</v>
      </c>
      <c r="J18" s="26">
        <f t="shared" si="1"/>
        <v>18.778602</v>
      </c>
    </row>
    <row r="19" spans="2:10" ht="12.75">
      <c r="B19" s="16" t="s">
        <v>35</v>
      </c>
      <c r="C19" s="17" t="s">
        <v>5</v>
      </c>
      <c r="D19" s="17">
        <v>1595.36</v>
      </c>
      <c r="E19" s="33">
        <v>2158.46</v>
      </c>
      <c r="F19" s="17"/>
      <c r="G19" s="17">
        <v>0.0088</v>
      </c>
      <c r="H19" s="17"/>
      <c r="I19" s="17">
        <v>11.37</v>
      </c>
      <c r="J19" s="26">
        <f t="shared" si="1"/>
        <v>18.994448000000002</v>
      </c>
    </row>
  </sheetData>
  <mergeCells count="1">
    <mergeCell ref="A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selection activeCell="G4" sqref="G4:G5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hidden="1" customWidth="1"/>
    <col min="6" max="6" width="11.57421875" style="0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hidden="1" customWidth="1"/>
    <col min="11" max="11" width="17.28125" style="0" hidden="1" customWidth="1"/>
    <col min="12" max="12" width="13.421875" style="0" customWidth="1"/>
  </cols>
  <sheetData>
    <row r="2" ht="15.75">
      <c r="B2" s="23" t="s">
        <v>66</v>
      </c>
    </row>
    <row r="3" spans="1:12" ht="108.75" customHeight="1">
      <c r="A3" s="1" t="s">
        <v>6</v>
      </c>
      <c r="B3" s="2" t="s">
        <v>0</v>
      </c>
      <c r="C3" s="2" t="s">
        <v>4</v>
      </c>
      <c r="D3" s="2" t="s">
        <v>20</v>
      </c>
      <c r="E3" s="2" t="s">
        <v>40</v>
      </c>
      <c r="F3" s="2" t="s">
        <v>104</v>
      </c>
      <c r="G3" s="2" t="s">
        <v>2</v>
      </c>
      <c r="H3" s="2" t="s">
        <v>14</v>
      </c>
      <c r="I3" s="2" t="s">
        <v>9</v>
      </c>
      <c r="J3" s="2" t="s">
        <v>2</v>
      </c>
      <c r="K3" s="2" t="s">
        <v>28</v>
      </c>
      <c r="L3" s="2" t="s">
        <v>105</v>
      </c>
    </row>
    <row r="4" spans="1:12" ht="75.75" customHeight="1">
      <c r="A4" s="46">
        <v>1</v>
      </c>
      <c r="B4" s="66" t="s">
        <v>67</v>
      </c>
      <c r="C4" s="52" t="s">
        <v>8</v>
      </c>
      <c r="D4" s="66" t="s">
        <v>32</v>
      </c>
      <c r="E4" s="12">
        <v>96.38</v>
      </c>
      <c r="F4" s="74">
        <v>154.57</v>
      </c>
      <c r="G4" s="58" t="s">
        <v>120</v>
      </c>
      <c r="H4" s="15">
        <v>2.97</v>
      </c>
      <c r="I4" s="16" t="s">
        <v>10</v>
      </c>
      <c r="J4" s="58" t="s">
        <v>15</v>
      </c>
      <c r="K4" s="36">
        <v>331.89</v>
      </c>
      <c r="L4" s="37">
        <f>H4*F4</f>
        <v>459.0729</v>
      </c>
    </row>
    <row r="5" spans="1:12" ht="15" customHeight="1">
      <c r="A5" s="45"/>
      <c r="B5" s="67"/>
      <c r="C5" s="53"/>
      <c r="D5" s="45"/>
      <c r="E5" s="11"/>
      <c r="F5" s="40"/>
      <c r="G5" s="60"/>
      <c r="H5" s="15">
        <v>1.39</v>
      </c>
      <c r="I5" s="16" t="s">
        <v>13</v>
      </c>
      <c r="J5" s="60"/>
      <c r="K5" s="38">
        <v>188.65</v>
      </c>
      <c r="L5" s="37">
        <f>H5*F4</f>
        <v>214.85229999999999</v>
      </c>
    </row>
    <row r="6" spans="1:12" ht="84.75" customHeight="1">
      <c r="A6" s="10"/>
      <c r="B6" s="13" t="s">
        <v>23</v>
      </c>
      <c r="C6" s="14" t="s">
        <v>8</v>
      </c>
      <c r="D6" s="13" t="s">
        <v>21</v>
      </c>
      <c r="E6" s="13" t="s">
        <v>22</v>
      </c>
      <c r="F6" s="29" t="s">
        <v>118</v>
      </c>
      <c r="G6" s="35" t="s">
        <v>119</v>
      </c>
      <c r="H6" s="15">
        <v>2.97</v>
      </c>
      <c r="I6" s="16" t="s">
        <v>10</v>
      </c>
      <c r="J6" s="58"/>
      <c r="K6" s="36">
        <v>307.88</v>
      </c>
      <c r="L6" s="37">
        <f>H6*142.44</f>
        <v>423.0468</v>
      </c>
    </row>
    <row r="7" spans="1:12" ht="28.5" customHeight="1">
      <c r="A7" s="10">
        <v>2</v>
      </c>
      <c r="B7" s="13"/>
      <c r="C7" s="19"/>
      <c r="D7" s="13"/>
      <c r="E7" s="13"/>
      <c r="F7" s="29"/>
      <c r="G7" s="35"/>
      <c r="H7" s="15">
        <v>1.87</v>
      </c>
      <c r="I7" s="16" t="s">
        <v>11</v>
      </c>
      <c r="J7" s="59"/>
      <c r="K7" s="38">
        <v>247.92</v>
      </c>
      <c r="L7" s="37">
        <f>H7*142.44</f>
        <v>266.3628</v>
      </c>
    </row>
    <row r="8" spans="1:12" ht="48.75" customHeight="1">
      <c r="A8" s="10"/>
      <c r="B8" s="13"/>
      <c r="C8" s="19"/>
      <c r="D8" s="13"/>
      <c r="E8" s="13"/>
      <c r="F8" s="29"/>
      <c r="G8" s="35"/>
      <c r="H8" s="15">
        <v>1.63</v>
      </c>
      <c r="I8" s="16" t="s">
        <v>12</v>
      </c>
      <c r="J8" s="59"/>
      <c r="K8" s="36">
        <v>239.01</v>
      </c>
      <c r="L8" s="37">
        <f>H8*142.44</f>
        <v>232.17719999999997</v>
      </c>
    </row>
    <row r="9" spans="1:12" ht="28.5" customHeight="1">
      <c r="A9" s="10"/>
      <c r="B9" s="13"/>
      <c r="C9" s="19"/>
      <c r="D9" s="13"/>
      <c r="E9" s="13"/>
      <c r="F9" s="29"/>
      <c r="G9" s="35"/>
      <c r="H9" s="15">
        <v>1.49</v>
      </c>
      <c r="I9" s="16" t="s">
        <v>13</v>
      </c>
      <c r="J9" s="60"/>
      <c r="K9" s="38">
        <v>175</v>
      </c>
      <c r="L9" s="37">
        <f>H9*142.44</f>
        <v>212.2356</v>
      </c>
    </row>
    <row r="10" spans="1:12" ht="15.75" customHeight="1">
      <c r="A10" s="46">
        <v>3</v>
      </c>
      <c r="B10" s="66" t="s">
        <v>54</v>
      </c>
      <c r="C10" s="52" t="s">
        <v>8</v>
      </c>
      <c r="D10" s="66" t="s">
        <v>24</v>
      </c>
      <c r="E10" s="66" t="s">
        <v>25</v>
      </c>
      <c r="F10" s="75" t="s">
        <v>88</v>
      </c>
      <c r="G10" s="58" t="s">
        <v>87</v>
      </c>
      <c r="H10" s="40">
        <v>2.97</v>
      </c>
      <c r="I10" s="39" t="s">
        <v>11</v>
      </c>
      <c r="J10" s="61" t="s">
        <v>15</v>
      </c>
      <c r="K10" s="36">
        <v>170.3</v>
      </c>
      <c r="L10" s="37">
        <f>H10*85.68</f>
        <v>254.46960000000004</v>
      </c>
    </row>
    <row r="11" spans="1:12" ht="12.75">
      <c r="A11" s="44"/>
      <c r="B11" s="44"/>
      <c r="C11" s="70"/>
      <c r="D11" s="44"/>
      <c r="E11" s="43"/>
      <c r="F11" s="76"/>
      <c r="G11" s="59"/>
      <c r="H11" s="15">
        <v>1.87</v>
      </c>
      <c r="I11" s="16" t="s">
        <v>11</v>
      </c>
      <c r="J11" s="62"/>
      <c r="K11" s="36">
        <v>165.14</v>
      </c>
      <c r="L11" s="37">
        <f>H11*85.68</f>
        <v>160.22160000000002</v>
      </c>
    </row>
    <row r="12" spans="1:12" ht="31.5" customHeight="1">
      <c r="A12" s="45"/>
      <c r="B12" s="45"/>
      <c r="C12" s="53"/>
      <c r="D12" s="45"/>
      <c r="E12" s="67"/>
      <c r="F12" s="77"/>
      <c r="G12" s="60"/>
      <c r="H12" s="15">
        <v>1.49</v>
      </c>
      <c r="I12" s="16" t="s">
        <v>13</v>
      </c>
      <c r="J12" s="63"/>
      <c r="K12" s="36">
        <v>120.92</v>
      </c>
      <c r="L12" s="37">
        <f>H12*85.68</f>
        <v>127.6632</v>
      </c>
    </row>
    <row r="13" spans="1:12" ht="51" customHeight="1">
      <c r="A13" s="46">
        <v>4</v>
      </c>
      <c r="B13" s="66" t="s">
        <v>68</v>
      </c>
      <c r="C13" s="47" t="s">
        <v>8</v>
      </c>
      <c r="D13" s="66" t="s">
        <v>29</v>
      </c>
      <c r="E13" s="66" t="s">
        <v>37</v>
      </c>
      <c r="F13" s="75" t="s">
        <v>91</v>
      </c>
      <c r="G13" s="59" t="s">
        <v>92</v>
      </c>
      <c r="H13" s="15">
        <v>2.97</v>
      </c>
      <c r="I13" s="16" t="s">
        <v>10</v>
      </c>
      <c r="J13" s="58" t="s">
        <v>15</v>
      </c>
      <c r="K13" s="36">
        <v>189.24</v>
      </c>
      <c r="L13" s="37">
        <f>H13*96.68</f>
        <v>287.13960000000003</v>
      </c>
    </row>
    <row r="14" spans="1:12" ht="51">
      <c r="A14" s="45"/>
      <c r="B14" s="45"/>
      <c r="C14" s="68"/>
      <c r="D14" s="45"/>
      <c r="E14" s="67"/>
      <c r="F14" s="77"/>
      <c r="G14" s="60"/>
      <c r="H14" s="15">
        <v>1.63</v>
      </c>
      <c r="I14" s="16" t="s">
        <v>12</v>
      </c>
      <c r="J14" s="60"/>
      <c r="K14" s="36">
        <v>243.77</v>
      </c>
      <c r="L14" s="37">
        <f>H14*96.68</f>
        <v>157.5884</v>
      </c>
    </row>
    <row r="15" spans="1:12" ht="102">
      <c r="A15" s="4">
        <v>5</v>
      </c>
      <c r="B15" s="3" t="s">
        <v>69</v>
      </c>
      <c r="C15" s="3" t="s">
        <v>8</v>
      </c>
      <c r="D15" s="6" t="s">
        <v>30</v>
      </c>
      <c r="E15" s="6" t="s">
        <v>31</v>
      </c>
      <c r="F15" s="24" t="s">
        <v>89</v>
      </c>
      <c r="G15" s="41" t="s">
        <v>90</v>
      </c>
      <c r="H15" s="15">
        <v>1.63</v>
      </c>
      <c r="I15" s="16" t="s">
        <v>13</v>
      </c>
      <c r="J15" s="16" t="s">
        <v>15</v>
      </c>
      <c r="K15" s="36">
        <f>64.74*H15</f>
        <v>105.52619999999999</v>
      </c>
      <c r="L15" s="37">
        <f>91.91*H15</f>
        <v>149.8133</v>
      </c>
    </row>
    <row r="16" spans="1:12" ht="63" customHeight="1">
      <c r="A16" s="4">
        <v>6</v>
      </c>
      <c r="B16" s="3" t="s">
        <v>43</v>
      </c>
      <c r="C16" s="3" t="s">
        <v>8</v>
      </c>
      <c r="D16" s="6" t="s">
        <v>36</v>
      </c>
      <c r="E16" s="6" t="s">
        <v>36</v>
      </c>
      <c r="F16" s="24" t="s">
        <v>95</v>
      </c>
      <c r="G16" s="31" t="s">
        <v>96</v>
      </c>
      <c r="H16" s="15">
        <v>2.97</v>
      </c>
      <c r="I16" s="16" t="s">
        <v>10</v>
      </c>
      <c r="J16" s="16" t="s">
        <v>15</v>
      </c>
      <c r="K16" s="36">
        <v>322.54</v>
      </c>
      <c r="L16" s="37">
        <f>116.64*H16</f>
        <v>346.42080000000004</v>
      </c>
    </row>
    <row r="17" spans="1:12" ht="50.25" customHeight="1">
      <c r="A17" s="69">
        <v>7</v>
      </c>
      <c r="B17" s="64" t="s">
        <v>70</v>
      </c>
      <c r="C17" s="47" t="s">
        <v>8</v>
      </c>
      <c r="D17" s="18" t="s">
        <v>26</v>
      </c>
      <c r="E17" s="18" t="s">
        <v>27</v>
      </c>
      <c r="F17" s="78" t="s">
        <v>93</v>
      </c>
      <c r="G17" s="58" t="s">
        <v>94</v>
      </c>
      <c r="H17" s="33">
        <v>1.87</v>
      </c>
      <c r="I17" s="33" t="s">
        <v>11</v>
      </c>
      <c r="J17" s="33"/>
      <c r="K17" s="42">
        <v>202.63</v>
      </c>
      <c r="L17" s="37">
        <f>103.37*H17</f>
        <v>193.30190000000002</v>
      </c>
    </row>
    <row r="18" spans="1:12" ht="50.25" customHeight="1">
      <c r="A18" s="65"/>
      <c r="B18" s="65"/>
      <c r="C18" s="68"/>
      <c r="D18" s="18"/>
      <c r="E18" s="18"/>
      <c r="F18" s="79"/>
      <c r="G18" s="60"/>
      <c r="H18" s="33">
        <v>2.97</v>
      </c>
      <c r="I18" s="16" t="s">
        <v>10</v>
      </c>
      <c r="J18" s="33"/>
      <c r="K18" s="42"/>
      <c r="L18" s="37">
        <f>H18*103.37</f>
        <v>307.00890000000004</v>
      </c>
    </row>
    <row r="19" spans="1:12" ht="58.5" customHeight="1" hidden="1">
      <c r="A19" s="17">
        <v>8</v>
      </c>
      <c r="B19" s="18" t="s">
        <v>98</v>
      </c>
      <c r="C19" s="3" t="s">
        <v>8</v>
      </c>
      <c r="D19" s="17"/>
      <c r="E19" s="17"/>
      <c r="F19" s="34" t="s">
        <v>97</v>
      </c>
      <c r="G19" s="16" t="s">
        <v>75</v>
      </c>
      <c r="H19" s="33">
        <v>2.97</v>
      </c>
      <c r="I19" s="16" t="s">
        <v>10</v>
      </c>
      <c r="J19" s="33"/>
      <c r="K19" s="33"/>
      <c r="L19" s="37">
        <f>103.29*H19</f>
        <v>306.77130000000005</v>
      </c>
    </row>
    <row r="20" spans="6:7" ht="12.75">
      <c r="F20" s="73"/>
      <c r="G20" s="30"/>
    </row>
    <row r="21" ht="12.75">
      <c r="F21" s="73"/>
    </row>
    <row r="22" spans="2:6" ht="15.75">
      <c r="B22" s="23"/>
      <c r="C22" s="23"/>
      <c r="F22" s="73"/>
    </row>
    <row r="23" ht="12.75">
      <c r="F23" s="73"/>
    </row>
    <row r="24" spans="6:9" ht="12.75">
      <c r="F24" s="73"/>
      <c r="I24" s="73"/>
    </row>
    <row r="25" ht="12.75">
      <c r="F25" s="73"/>
    </row>
    <row r="26" ht="12.75">
      <c r="F26" s="73"/>
    </row>
    <row r="27" ht="12.75">
      <c r="F27" s="73"/>
    </row>
    <row r="28" ht="12.75">
      <c r="F28" s="73"/>
    </row>
    <row r="29" ht="12.75">
      <c r="F29" s="73"/>
    </row>
    <row r="30" ht="12.75">
      <c r="F30" s="73"/>
    </row>
    <row r="31" ht="12.75">
      <c r="F31" s="73"/>
    </row>
    <row r="32" ht="12.75">
      <c r="F32" s="73"/>
    </row>
    <row r="33" ht="12.75">
      <c r="F33" s="73"/>
    </row>
  </sheetData>
  <mergeCells count="28">
    <mergeCell ref="G17:G18"/>
    <mergeCell ref="C17:C18"/>
    <mergeCell ref="A17:A18"/>
    <mergeCell ref="J4:J5"/>
    <mergeCell ref="B4:B5"/>
    <mergeCell ref="C4:C5"/>
    <mergeCell ref="D4:D5"/>
    <mergeCell ref="G4:G5"/>
    <mergeCell ref="A10:A12"/>
    <mergeCell ref="C10:C12"/>
    <mergeCell ref="A4:A5"/>
    <mergeCell ref="A13:A14"/>
    <mergeCell ref="C13:C14"/>
    <mergeCell ref="D13:D14"/>
    <mergeCell ref="B10:B12"/>
    <mergeCell ref="B13:B14"/>
    <mergeCell ref="F13:F14"/>
    <mergeCell ref="B17:B18"/>
    <mergeCell ref="F17:F18"/>
    <mergeCell ref="F10:F12"/>
    <mergeCell ref="E13:E14"/>
    <mergeCell ref="E10:E12"/>
    <mergeCell ref="D10:D12"/>
    <mergeCell ref="J6:J9"/>
    <mergeCell ref="J13:J14"/>
    <mergeCell ref="J10:J12"/>
    <mergeCell ref="G10:G12"/>
    <mergeCell ref="G13:G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2015-07-17T12:06:12Z</cp:lastPrinted>
  <dcterms:created xsi:type="dcterms:W3CDTF">1996-10-08T23:32:33Z</dcterms:created>
  <dcterms:modified xsi:type="dcterms:W3CDTF">2016-07-27T08:06:26Z</dcterms:modified>
  <cp:category/>
  <cp:version/>
  <cp:contentType/>
  <cp:contentStatus/>
</cp:coreProperties>
</file>